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Ремонт!$A$10:$Q$21</definedName>
    <definedName name="detailRange3">Содержание!$A$10:$Q$26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25" i="3" l="1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26" i="3" s="1"/>
  <c r="M10" i="3"/>
  <c r="M26" i="3" s="1"/>
  <c r="L10" i="3"/>
  <c r="L26" i="3" s="1"/>
  <c r="K10" i="3"/>
  <c r="K26" i="3" s="1"/>
  <c r="J10" i="3"/>
  <c r="J26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I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21" i="2" s="1"/>
  <c r="M10" i="2"/>
  <c r="M21" i="2" s="1"/>
  <c r="L10" i="2"/>
  <c r="L21" i="2" s="1"/>
  <c r="K10" i="2"/>
  <c r="K21" i="2" s="1"/>
  <c r="J10" i="2"/>
  <c r="J21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5" i="4"/>
  <c r="B5" i="3"/>
  <c r="B5" i="2"/>
  <c r="S3" i="3"/>
  <c r="S2" i="3"/>
  <c r="S3" i="2"/>
  <c r="S2" i="2"/>
  <c r="B6" i="3"/>
  <c r="B4" i="3"/>
  <c r="B24" i="2"/>
  <c r="B6" i="2"/>
  <c r="B4" i="2"/>
</calcChain>
</file>

<file path=xl/sharedStrings.xml><?xml version="1.0" encoding="utf-8"?>
<sst xmlns="http://schemas.openxmlformats.org/spreadsheetml/2006/main" count="160" uniqueCount="80">
  <si>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</si>
  <si>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</si>
  <si>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</si>
  <si>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</si>
  <si>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</si>
  <si>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</si>
  <si>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</si>
  <si>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</si>
  <si>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</si>
  <si>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</si>
  <si>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</si>
  <si>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</si>
  <si>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</si>
  <si>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</si>
  <si>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</si>
  <si>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</si>
  <si>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</si>
  <si>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</si>
  <si>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</si>
  <si>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</si>
  <si>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</si>
  <si>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</si>
  <si>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</si>
  <si>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</si>
  <si>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99 по ул. ТРАНСПОРТНАЯ</t>
  </si>
  <si>
    <t>за период c 01.01.2010 по 31.12.2012</t>
  </si>
  <si>
    <t/>
  </si>
  <si>
    <t>Управляющая компания ООО "УК "Западное" с 01.01.2010</t>
  </si>
  <si>
    <t>За 12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</si>
  <si>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</si>
  <si>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</si>
  <si>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</si>
  <si>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</si>
  <si>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кв.8, Применительно D40</t>
  </si>
  <si>
    <t>Смена отдельных участков трубопроводов D 50 (отопление)</t>
  </si>
  <si>
    <t>м.</t>
  </si>
  <si>
    <t>Обр. жит.№1172 от 23.09.10г.ПЕРЕНОС С МАРТА Выполнено</t>
  </si>
  <si>
    <t>подъезд 6</t>
  </si>
  <si>
    <t>Ремонт подъезда 2-этажного</t>
  </si>
  <si>
    <t>подъезд</t>
  </si>
  <si>
    <t>кв.3, подъезд 2,+ навес металлический</t>
  </si>
  <si>
    <t>Смена дверного блока деревянного на металлическую</t>
  </si>
  <si>
    <t>шт.</t>
  </si>
  <si>
    <t>Выполнено подрядной орг-ей ООО "ПромСтройИндустрия"</t>
  </si>
  <si>
    <t>подъезд 4,5</t>
  </si>
  <si>
    <t>Протокол приоритетности, выполнено</t>
  </si>
  <si>
    <t>Ремонт цоколя тол. 40мм350</t>
  </si>
  <si>
    <t>от снега и наледи</t>
  </si>
  <si>
    <t>Очистка кровли, козырьков, желобов и свесов от мусора</t>
  </si>
  <si>
    <t>запитка домов</t>
  </si>
  <si>
    <t>Слив и наполнение водой системы отопления без осмотра системы</t>
  </si>
  <si>
    <t>м3</t>
  </si>
  <si>
    <t>подвал+ликвид.воздуш.пробок</t>
  </si>
  <si>
    <t>Ремонт запорной арматуры без снятия с места D 25 мм ЦО</t>
  </si>
  <si>
    <t>Применительно смена коньков</t>
  </si>
  <si>
    <t>Смена покрытий парапетов листовой кровельной сталью (оцинкованной)</t>
  </si>
  <si>
    <t>п.м.</t>
  </si>
  <si>
    <t>Применительно ремонт крыльца</t>
  </si>
  <si>
    <t>Ремонт цементной стяжки  полов</t>
  </si>
  <si>
    <t>чердак</t>
  </si>
  <si>
    <t>Смена разбитых стекол</t>
  </si>
  <si>
    <t>подъезд 5,6,7, Применительно подсыпка щебнем</t>
  </si>
  <si>
    <t>Засыпка ямы  на пешеходной дорожке</t>
  </si>
  <si>
    <t>кв.2, применительно смена крана ф15мм</t>
  </si>
  <si>
    <t>Установка вентиля Ф15</t>
  </si>
  <si>
    <t>подъезд №5, применительно укрепление потолка</t>
  </si>
  <si>
    <t>Подшивка потолка строгаными досками</t>
  </si>
  <si>
    <t>кв.2, применительно ревизия кранов и смена сгонов ЦО</t>
  </si>
  <si>
    <t>Смена сгонов у трубопроводов D до 20 мм</t>
  </si>
  <si>
    <t>подвал, применительно отключение системы ЦО</t>
  </si>
  <si>
    <t>Ремонт задвижки D до 100 мм без снятия с места</t>
  </si>
  <si>
    <t>подвал</t>
  </si>
  <si>
    <t>Гидравлические испытания трубопровода Ф до 100мм</t>
  </si>
  <si>
    <t>ступени, применительно ремонт ступеней</t>
  </si>
  <si>
    <t>подвал, применительно запитка системы ЦО с промывкой</t>
  </si>
  <si>
    <t>подвал, ревизия крана</t>
  </si>
  <si>
    <t>Установка вентиля D до 32 мм</t>
  </si>
  <si>
    <t>подъезд, изоляция труб ф50мм</t>
  </si>
  <si>
    <t>Изоляция трубопроводов рулонными материалами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</si>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</sst>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31"/>
  <sheetViews>
    <sheetView tabSelected="1" workbookViewId="0">
      <selection activeCell="B27" sqref="B27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99 по ул. ТРАНСПОРТНАЯ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12</v>
      </c>
      <c r="E10" s="9" t="s">
        <v>28</v>
      </c>
      <c r="F10" s="9" t="s">
        <v>29</v>
      </c>
      <c r="G10" s="8" t="s">
        <v>30</v>
      </c>
      <c r="H10" s="8">
        <v>0</v>
      </c>
      <c r="I10" s="10">
        <v>905.47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33.75" x14ac:dyDescent="0.2">
      <c r="A11" s="1"/>
      <c r="B11" s="23">
        <f>B10+1</f>
        <v>2</v>
      </c>
      <c r="C11" s="8">
        <v>2010</v>
      </c>
      <c r="D11" s="8">
        <v>12</v>
      </c>
      <c r="E11" s="9" t="s">
        <v>28</v>
      </c>
      <c r="F11" s="9" t="s">
        <v>32</v>
      </c>
      <c r="G11" s="8" t="s">
        <v>30</v>
      </c>
      <c r="H11" s="8">
        <v>0</v>
      </c>
      <c r="I11" s="10">
        <v>792.28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2011</v>
      </c>
      <c r="D12" s="8">
        <v>10</v>
      </c>
      <c r="E12" s="9" t="s">
        <v>33</v>
      </c>
      <c r="F12" s="9" t="s">
        <v>34</v>
      </c>
      <c r="G12" s="8" t="s">
        <v>35</v>
      </c>
      <c r="H12" s="8">
        <v>4</v>
      </c>
      <c r="I12" s="10">
        <v>3062.48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36</v>
      </c>
    </row>
    <row r="13" spans="1:26" ht="22.5" x14ac:dyDescent="0.2">
      <c r="B13" s="23">
        <f>B12+1</f>
        <v>4</v>
      </c>
      <c r="C13" s="8">
        <v>2011</v>
      </c>
      <c r="D13" s="8">
        <v>10</v>
      </c>
      <c r="E13" s="9" t="s">
        <v>37</v>
      </c>
      <c r="F13" s="9" t="s">
        <v>38</v>
      </c>
      <c r="G13" s="8" t="s">
        <v>39</v>
      </c>
      <c r="H13" s="8">
        <v>1</v>
      </c>
      <c r="I13" s="10">
        <v>7410.34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ht="22.5" x14ac:dyDescent="0.2">
      <c r="B14" s="23">
        <f>B13+1</f>
        <v>5</v>
      </c>
      <c r="C14" s="8">
        <v>2011</v>
      </c>
      <c r="D14" s="8">
        <v>11</v>
      </c>
      <c r="E14" s="9" t="s">
        <v>40</v>
      </c>
      <c r="F14" s="9" t="s">
        <v>41</v>
      </c>
      <c r="G14" s="8" t="s">
        <v>42</v>
      </c>
      <c r="H14" s="8">
        <v>1</v>
      </c>
      <c r="I14" s="10">
        <v>18644.07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43</v>
      </c>
    </row>
    <row r="15" spans="1:26" ht="22.5" x14ac:dyDescent="0.2">
      <c r="B15" s="23">
        <f>B14+1</f>
        <v>6</v>
      </c>
      <c r="C15" s="8">
        <v>2011</v>
      </c>
      <c r="D15" s="8">
        <v>12</v>
      </c>
      <c r="E15" s="9" t="s">
        <v>28</v>
      </c>
      <c r="F15" s="9" t="s">
        <v>29</v>
      </c>
      <c r="G15" s="8" t="s">
        <v>30</v>
      </c>
      <c r="H15" s="8">
        <v>0</v>
      </c>
      <c r="I15" s="10">
        <v>1018.65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31</v>
      </c>
    </row>
    <row r="16" spans="1:26" ht="33.75" x14ac:dyDescent="0.2">
      <c r="B16" s="23">
        <f>B15+1</f>
        <v>7</v>
      </c>
      <c r="C16" s="8">
        <v>2011</v>
      </c>
      <c r="D16" s="8">
        <v>12</v>
      </c>
      <c r="E16" s="9" t="s">
        <v>28</v>
      </c>
      <c r="F16" s="9" t="s">
        <v>32</v>
      </c>
      <c r="G16" s="8" t="s">
        <v>30</v>
      </c>
      <c r="H16" s="8">
        <v>0</v>
      </c>
      <c r="I16" s="10">
        <v>962.06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31</v>
      </c>
    </row>
    <row r="17" spans="1:17" ht="22.5" x14ac:dyDescent="0.2">
      <c r="B17" s="23">
        <f>B16+1</f>
        <v>8</v>
      </c>
      <c r="C17" s="8">
        <v>2012</v>
      </c>
      <c r="D17" s="8">
        <v>1</v>
      </c>
      <c r="E17" s="9" t="s">
        <v>44</v>
      </c>
      <c r="F17" s="9" t="s">
        <v>38</v>
      </c>
      <c r="G17" s="8" t="s">
        <v>39</v>
      </c>
      <c r="H17" s="8">
        <v>2</v>
      </c>
      <c r="I17" s="10">
        <v>15754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45</v>
      </c>
    </row>
    <row r="18" spans="1:17" x14ac:dyDescent="0.2">
      <c r="B18" s="23">
        <f>B17+1</f>
        <v>9</v>
      </c>
      <c r="C18" s="8">
        <v>2012</v>
      </c>
      <c r="D18" s="8">
        <v>9</v>
      </c>
      <c r="E18" s="9"/>
      <c r="F18" s="9" t="s">
        <v>46</v>
      </c>
      <c r="G18" s="8" t="s">
        <v>30</v>
      </c>
      <c r="H18" s="8">
        <v>72</v>
      </c>
      <c r="I18" s="10">
        <v>59669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45</v>
      </c>
    </row>
    <row r="19" spans="1:17" ht="22.5" x14ac:dyDescent="0.2">
      <c r="B19" s="23">
        <f>B18+1</f>
        <v>10</v>
      </c>
      <c r="C19" s="8">
        <v>2012</v>
      </c>
      <c r="D19" s="8">
        <v>12</v>
      </c>
      <c r="E19" s="9" t="s">
        <v>28</v>
      </c>
      <c r="F19" s="9" t="s">
        <v>29</v>
      </c>
      <c r="G19" s="8" t="s">
        <v>30</v>
      </c>
      <c r="H19" s="8">
        <v>0</v>
      </c>
      <c r="I19" s="10">
        <v>1018.65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31</v>
      </c>
    </row>
    <row r="20" spans="1:17" ht="33.75" x14ac:dyDescent="0.2">
      <c r="B20" s="23">
        <f>B19+1</f>
        <v>11</v>
      </c>
      <c r="C20" s="8">
        <v>2012</v>
      </c>
      <c r="D20" s="8">
        <v>12</v>
      </c>
      <c r="E20" s="9" t="s">
        <v>28</v>
      </c>
      <c r="F20" s="9" t="s">
        <v>32</v>
      </c>
      <c r="G20" s="8" t="s">
        <v>30</v>
      </c>
      <c r="H20" s="8">
        <v>0</v>
      </c>
      <c r="I20" s="10">
        <v>962.06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31</v>
      </c>
    </row>
    <row r="21" spans="1:17" ht="12" x14ac:dyDescent="0.2">
      <c r="A21" s="17"/>
      <c r="B21" s="3"/>
      <c r="C21" s="3"/>
      <c r="D21" s="11"/>
      <c r="E21" s="11"/>
      <c r="F21" s="11"/>
      <c r="G21" s="11"/>
      <c r="H21" s="11"/>
      <c r="I21" s="12">
        <f>SUM($I$10:$I$20)</f>
        <v>110199.06</v>
      </c>
      <c r="J21" s="13" t="e">
        <f>SUM($J$10:$J$20)</f>
        <v>#NAME?</v>
      </c>
      <c r="K21" s="13" t="e">
        <f>SUM($K$10:$K$20)</f>
        <v>#NAME?</v>
      </c>
      <c r="L21" s="13" t="e">
        <f>SUM($L$10:$L$20)</f>
        <v>#NAME?</v>
      </c>
      <c r="M21" s="13" t="e">
        <f>SUM($M$10:$M$20)</f>
        <v>#NAME?</v>
      </c>
      <c r="N21" s="13" t="e">
        <f>SUM($N$10:$N$20)</f>
        <v>#NAME?</v>
      </c>
      <c r="O21" s="13"/>
      <c r="P21" s="13"/>
      <c r="Q21" s="13"/>
    </row>
    <row r="24" spans="1:17" x14ac:dyDescent="0.2">
      <c r="B24" s="1" t="str">
        <f>XLRPARAMS_comment</f>
        <v/>
      </c>
    </row>
    <row r="26" spans="1:17" ht="12.75" x14ac:dyDescent="0.2">
      <c r="B26" s="18"/>
      <c r="C26" s="18"/>
    </row>
    <row r="27" spans="1:17" ht="12.75" x14ac:dyDescent="0.2">
      <c r="B27" s="18" t="s">
        <v>79</v>
      </c>
      <c r="C27" s="18"/>
    </row>
    <row r="28" spans="1:17" ht="12.75" x14ac:dyDescent="0.2">
      <c r="B28" s="4"/>
      <c r="C28" s="4"/>
    </row>
    <row r="29" spans="1:17" x14ac:dyDescent="0.2">
      <c r="B29" s="1" t="s">
        <v>21</v>
      </c>
    </row>
    <row r="31" spans="1:17" x14ac:dyDescent="0.2">
      <c r="C31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4" priority="6" stopIfTrue="1" operator="notEqual">
      <formula>0</formula>
    </cfRule>
  </conditionalFormatting>
  <conditionalFormatting sqref="D4:E6 B10:Q20">
    <cfRule type="expression" dxfId="3" priority="5" stopIfTrue="1">
      <formula>#REF!='TRUE'</formula>
    </cfRule>
  </conditionalFormatting>
  <conditionalFormatting sqref="B21:C21">
    <cfRule type="expression" dxfId="2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36"/>
  <sheetViews>
    <sheetView topLeftCell="A2" workbookViewId="0">
      <selection activeCell="AA18" sqref="AA18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2:26" ht="6.75" customHeight="1" x14ac:dyDescent="0.2"/>
    <row r="2" spans="2:26" ht="18.75" x14ac:dyDescent="0.3">
      <c r="B2" s="2" t="s">
        <v>12</v>
      </c>
      <c r="C2" s="2"/>
      <c r="S2" s="26">
        <f>XLRPARAMS_exportPath</f>
        <v>0</v>
      </c>
    </row>
    <row r="3" spans="2:26" ht="18.75" x14ac:dyDescent="0.3">
      <c r="B3" s="2" t="s">
        <v>20</v>
      </c>
      <c r="C3" s="2"/>
      <c r="S3" s="26">
        <f>XLRPARAMS_exportPath2</f>
        <v>0</v>
      </c>
    </row>
    <row r="4" spans="2:26" ht="18.75" x14ac:dyDescent="0.3">
      <c r="B4" s="2" t="str">
        <f>XLRPARAMS_title</f>
        <v>на доме № 99 по ул. ТРАНСПОРТНАЯ</v>
      </c>
      <c r="C4" s="2"/>
      <c r="D4" s="3"/>
      <c r="E4" s="3"/>
      <c r="F4" s="4"/>
    </row>
    <row r="5" spans="2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2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2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2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2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2:26" ht="22.5" x14ac:dyDescent="0.2">
      <c r="B10" s="23">
        <f>B9+1</f>
        <v>1</v>
      </c>
      <c r="C10" s="8">
        <v>2010</v>
      </c>
      <c r="D10" s="8">
        <v>3</v>
      </c>
      <c r="E10" s="9" t="s">
        <v>47</v>
      </c>
      <c r="F10" s="9" t="s">
        <v>48</v>
      </c>
      <c r="G10" s="8" t="s">
        <v>30</v>
      </c>
      <c r="H10" s="8">
        <v>41</v>
      </c>
      <c r="I10" s="10">
        <v>710.31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2:26" ht="22.5" x14ac:dyDescent="0.2">
      <c r="B11" s="23">
        <f t="shared" ref="B11:B25" si="0">B10+1</f>
        <v>2</v>
      </c>
      <c r="C11" s="8">
        <v>2011</v>
      </c>
      <c r="D11" s="8">
        <v>1</v>
      </c>
      <c r="E11" s="9" t="s">
        <v>49</v>
      </c>
      <c r="F11" s="9" t="s">
        <v>50</v>
      </c>
      <c r="G11" s="8" t="s">
        <v>51</v>
      </c>
      <c r="H11" s="8">
        <v>11700</v>
      </c>
      <c r="I11" s="10">
        <v>1978.05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</row>
    <row r="12" spans="2:26" ht="33.75" x14ac:dyDescent="0.2">
      <c r="B12" s="23">
        <f t="shared" si="0"/>
        <v>3</v>
      </c>
      <c r="C12" s="8">
        <v>2011</v>
      </c>
      <c r="D12" s="8">
        <v>3</v>
      </c>
      <c r="E12" s="9" t="s">
        <v>54</v>
      </c>
      <c r="F12" s="9" t="s">
        <v>55</v>
      </c>
      <c r="G12" s="8" t="s">
        <v>56</v>
      </c>
      <c r="H12" s="8">
        <v>4</v>
      </c>
      <c r="I12" s="10">
        <v>569.47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31</v>
      </c>
    </row>
    <row r="13" spans="2:26" ht="22.5" x14ac:dyDescent="0.2">
      <c r="B13" s="23">
        <f t="shared" si="0"/>
        <v>4</v>
      </c>
      <c r="C13" s="8">
        <v>2011</v>
      </c>
      <c r="D13" s="8">
        <v>3</v>
      </c>
      <c r="E13" s="9" t="s">
        <v>52</v>
      </c>
      <c r="F13" s="9" t="s">
        <v>53</v>
      </c>
      <c r="G13" s="8" t="s">
        <v>42</v>
      </c>
      <c r="H13" s="8">
        <v>6</v>
      </c>
      <c r="I13" s="10">
        <v>1546.19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2:26" ht="22.5" x14ac:dyDescent="0.2">
      <c r="B14" s="23">
        <f t="shared" si="0"/>
        <v>5</v>
      </c>
      <c r="C14" s="8">
        <v>2011</v>
      </c>
      <c r="D14" s="8">
        <v>10</v>
      </c>
      <c r="E14" s="9" t="s">
        <v>57</v>
      </c>
      <c r="F14" s="9" t="s">
        <v>58</v>
      </c>
      <c r="G14" s="8" t="s">
        <v>30</v>
      </c>
      <c r="H14" s="8">
        <v>6.6</v>
      </c>
      <c r="I14" s="10">
        <v>2029.52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31</v>
      </c>
    </row>
    <row r="15" spans="2:26" x14ac:dyDescent="0.2">
      <c r="B15" s="23">
        <f t="shared" si="0"/>
        <v>6</v>
      </c>
      <c r="C15" s="8">
        <v>2011</v>
      </c>
      <c r="D15" s="8">
        <v>12</v>
      </c>
      <c r="E15" s="9" t="s">
        <v>59</v>
      </c>
      <c r="F15" s="9" t="s">
        <v>60</v>
      </c>
      <c r="G15" s="8" t="s">
        <v>30</v>
      </c>
      <c r="H15" s="8">
        <v>1.44</v>
      </c>
      <c r="I15" s="10">
        <v>410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31</v>
      </c>
    </row>
    <row r="16" spans="2:26" ht="33.75" x14ac:dyDescent="0.2">
      <c r="B16" s="23">
        <f t="shared" si="0"/>
        <v>7</v>
      </c>
      <c r="C16" s="8">
        <v>2011</v>
      </c>
      <c r="D16" s="8">
        <v>12</v>
      </c>
      <c r="E16" s="9" t="s">
        <v>61</v>
      </c>
      <c r="F16" s="9" t="s">
        <v>62</v>
      </c>
      <c r="G16" s="8" t="s">
        <v>30</v>
      </c>
      <c r="H16" s="8">
        <v>11</v>
      </c>
      <c r="I16" s="10">
        <v>1108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31</v>
      </c>
    </row>
    <row r="17" spans="1:17" ht="22.5" x14ac:dyDescent="0.2">
      <c r="B17" s="23">
        <f t="shared" si="0"/>
        <v>8</v>
      </c>
      <c r="C17" s="8">
        <v>2012</v>
      </c>
      <c r="D17" s="8">
        <v>1</v>
      </c>
      <c r="E17" s="9" t="s">
        <v>63</v>
      </c>
      <c r="F17" s="9" t="s">
        <v>64</v>
      </c>
      <c r="G17" s="8" t="s">
        <v>42</v>
      </c>
      <c r="H17" s="8">
        <v>1</v>
      </c>
      <c r="I17" s="10">
        <v>1614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31</v>
      </c>
    </row>
    <row r="18" spans="1:17" ht="33.75" x14ac:dyDescent="0.2">
      <c r="B18" s="23">
        <f t="shared" si="0"/>
        <v>9</v>
      </c>
      <c r="C18" s="8">
        <v>2012</v>
      </c>
      <c r="D18" s="8">
        <v>1</v>
      </c>
      <c r="E18" s="9" t="s">
        <v>65</v>
      </c>
      <c r="F18" s="9" t="s">
        <v>66</v>
      </c>
      <c r="G18" s="8" t="s">
        <v>30</v>
      </c>
      <c r="H18" s="8">
        <v>2.9</v>
      </c>
      <c r="I18" s="10">
        <v>438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31</v>
      </c>
    </row>
    <row r="19" spans="1:17" ht="33.75" x14ac:dyDescent="0.2">
      <c r="B19" s="23">
        <f t="shared" si="0"/>
        <v>10</v>
      </c>
      <c r="C19" s="8">
        <v>2012</v>
      </c>
      <c r="D19" s="8">
        <v>2</v>
      </c>
      <c r="E19" s="9" t="s">
        <v>67</v>
      </c>
      <c r="F19" s="9" t="s">
        <v>68</v>
      </c>
      <c r="G19" s="8" t="s">
        <v>42</v>
      </c>
      <c r="H19" s="8">
        <v>2</v>
      </c>
      <c r="I19" s="10">
        <v>164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31</v>
      </c>
    </row>
    <row r="20" spans="1:17" ht="22.5" x14ac:dyDescent="0.2">
      <c r="B20" s="23">
        <f t="shared" si="0"/>
        <v>11</v>
      </c>
      <c r="C20" s="8">
        <v>2012</v>
      </c>
      <c r="D20" s="8">
        <v>4</v>
      </c>
      <c r="E20" s="9" t="s">
        <v>69</v>
      </c>
      <c r="F20" s="9" t="s">
        <v>70</v>
      </c>
      <c r="G20" s="8" t="s">
        <v>42</v>
      </c>
      <c r="H20" s="8">
        <v>2</v>
      </c>
      <c r="I20" s="10">
        <v>1248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31</v>
      </c>
    </row>
    <row r="21" spans="1:17" ht="22.5" x14ac:dyDescent="0.2">
      <c r="B21" s="23">
        <f t="shared" si="0"/>
        <v>12</v>
      </c>
      <c r="C21" s="8">
        <v>2012</v>
      </c>
      <c r="D21" s="8">
        <v>8</v>
      </c>
      <c r="E21" s="9" t="s">
        <v>71</v>
      </c>
      <c r="F21" s="9" t="s">
        <v>72</v>
      </c>
      <c r="G21" s="8" t="s">
        <v>56</v>
      </c>
      <c r="H21" s="8">
        <v>420</v>
      </c>
      <c r="I21" s="10">
        <v>6876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31</v>
      </c>
    </row>
    <row r="22" spans="1:17" ht="22.5" x14ac:dyDescent="0.2">
      <c r="B22" s="23">
        <f t="shared" si="0"/>
        <v>13</v>
      </c>
      <c r="C22" s="8">
        <v>2012</v>
      </c>
      <c r="D22" s="8">
        <v>9</v>
      </c>
      <c r="E22" s="9" t="s">
        <v>73</v>
      </c>
      <c r="F22" s="9" t="s">
        <v>58</v>
      </c>
      <c r="G22" s="8" t="s">
        <v>30</v>
      </c>
      <c r="H22" s="8">
        <v>26.2</v>
      </c>
      <c r="I22" s="10">
        <v>11584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31</v>
      </c>
    </row>
    <row r="23" spans="1:17" ht="33.75" x14ac:dyDescent="0.2">
      <c r="B23" s="23">
        <f t="shared" si="0"/>
        <v>14</v>
      </c>
      <c r="C23" s="8">
        <v>2012</v>
      </c>
      <c r="D23" s="8">
        <v>10</v>
      </c>
      <c r="E23" s="9" t="s">
        <v>74</v>
      </c>
      <c r="F23" s="9" t="s">
        <v>50</v>
      </c>
      <c r="G23" s="8" t="s">
        <v>56</v>
      </c>
      <c r="H23" s="8">
        <v>400</v>
      </c>
      <c r="I23" s="10">
        <v>4860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31</v>
      </c>
    </row>
    <row r="24" spans="1:17" x14ac:dyDescent="0.2">
      <c r="B24" s="23">
        <f t="shared" si="0"/>
        <v>15</v>
      </c>
      <c r="C24" s="8">
        <v>2012</v>
      </c>
      <c r="D24" s="8">
        <v>11</v>
      </c>
      <c r="E24" s="9" t="s">
        <v>75</v>
      </c>
      <c r="F24" s="9" t="s">
        <v>76</v>
      </c>
      <c r="G24" s="8" t="s">
        <v>42</v>
      </c>
      <c r="H24" s="8">
        <v>1</v>
      </c>
      <c r="I24" s="10">
        <v>1446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31</v>
      </c>
    </row>
    <row r="25" spans="1:17" ht="22.5" x14ac:dyDescent="0.2">
      <c r="B25" s="23">
        <f t="shared" si="0"/>
        <v>16</v>
      </c>
      <c r="C25" s="8">
        <v>2012</v>
      </c>
      <c r="D25" s="8">
        <v>12</v>
      </c>
      <c r="E25" s="9" t="s">
        <v>77</v>
      </c>
      <c r="F25" s="9" t="s">
        <v>78</v>
      </c>
      <c r="G25" s="8" t="s">
        <v>35</v>
      </c>
      <c r="H25" s="8">
        <v>4</v>
      </c>
      <c r="I25" s="10">
        <v>439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31</v>
      </c>
    </row>
    <row r="26" spans="1:17" ht="12" x14ac:dyDescent="0.2">
      <c r="A26" s="17"/>
      <c r="B26" s="3"/>
      <c r="C26" s="3"/>
      <c r="D26" s="11"/>
      <c r="E26" s="11"/>
      <c r="F26" s="11"/>
      <c r="G26" s="11"/>
      <c r="H26" s="11"/>
      <c r="I26" s="12"/>
      <c r="J26" s="13" t="e">
        <f>SUM($J$10:$J$25)</f>
        <v>#NAME?</v>
      </c>
      <c r="K26" s="13" t="e">
        <f>SUM($K$10:$K$25)</f>
        <v>#NAME?</v>
      </c>
      <c r="L26" s="13" t="e">
        <f>SUM($L$10:$L$25)</f>
        <v>#NAME?</v>
      </c>
      <c r="M26" s="13" t="e">
        <f>SUM($M$10:$M$25)</f>
        <v>#NAME?</v>
      </c>
      <c r="N26" s="13" t="e">
        <f>SUM($N$10:$N$25)</f>
        <v>#NAME?</v>
      </c>
      <c r="O26" s="13"/>
      <c r="P26" s="13"/>
      <c r="Q26" s="13"/>
    </row>
    <row r="28" spans="1:17" x14ac:dyDescent="0.2">
      <c r="B28" s="1" t="s">
        <v>19</v>
      </c>
    </row>
    <row r="31" spans="1:17" ht="12.75" x14ac:dyDescent="0.2">
      <c r="B31" s="18"/>
      <c r="C31" s="18"/>
    </row>
    <row r="32" spans="1:17" ht="12.75" x14ac:dyDescent="0.2">
      <c r="B32" s="18" t="s">
        <v>79</v>
      </c>
      <c r="C32" s="18"/>
    </row>
    <row r="33" spans="2:3" ht="12.75" x14ac:dyDescent="0.2">
      <c r="B33" s="4"/>
      <c r="C33" s="4"/>
    </row>
    <row r="34" spans="2:3" x14ac:dyDescent="0.2">
      <c r="B34" s="1" t="s">
        <v>21</v>
      </c>
    </row>
    <row r="36" spans="2:3" x14ac:dyDescent="0.2">
      <c r="C36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D4:E6 B10:Q25">
    <cfRule type="expression" dxfId="1" priority="5" stopIfTrue="1">
      <formula>#REF!='TRUE'</formula>
    </cfRule>
  </conditionalFormatting>
  <conditionalFormatting sqref="B26:C26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2013-02-12T05:18:36Z</dcterms:modified>
</cp:coreProperties>
</file>