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Ремонт!$A$10:$Q$17</definedName>
    <definedName name="detailRange3">Содержание!$A$10:$Q$23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22" i="3" l="1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23" i="3" s="1"/>
  <c r="M10" i="3"/>
  <c r="M23" i="3" s="1"/>
  <c r="L10" i="3"/>
  <c r="L23" i="3" s="1"/>
  <c r="K10" i="3"/>
  <c r="K23" i="3" s="1"/>
  <c r="J10" i="3"/>
  <c r="J23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I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17" i="2" s="1"/>
  <c r="M10" i="2"/>
  <c r="M17" i="2" s="1"/>
  <c r="L10" i="2"/>
  <c r="L17" i="2" s="1"/>
  <c r="K10" i="2"/>
  <c r="K17" i="2" s="1"/>
  <c r="J10" i="2"/>
  <c r="J17" i="2" s="1"/>
  <c r="B10" i="2"/>
  <c r="B11" i="2" s="1"/>
  <c r="B12" i="2" s="1"/>
  <c r="B13" i="2" s="1"/>
  <c r="B14" i="2" s="1"/>
  <c r="B15" i="2" s="1"/>
  <c r="B16" i="2" s="1"/>
  <c r="B5" i="4"/>
  <c r="B5" i="3"/>
  <c r="B5" i="2"/>
  <c r="S3" i="3"/>
  <c r="S2" i="3"/>
  <c r="S3" i="2"/>
  <c r="S2" i="2"/>
  <c r="B6" i="3"/>
  <c r="B4" i="3"/>
  <c r="B20" i="2"/>
  <c r="B6" i="2"/>
  <c r="B4" i="2"/>
</calcChain>
</file>

<file path=xl/sharedStrings.xml><?xml version="1.0" encoding="utf-8"?>
<sst xmlns="http://schemas.openxmlformats.org/spreadsheetml/2006/main" count="133" uniqueCount="67">
  <si>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</si>
  <si>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</si>
  <si>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</si>
  <si>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</si>
  <si>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</si>
  <si>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</si>
  <si>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</si>
  <si>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</si>
  <si>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</si>
  <si>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</si>
  <si>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</si>
  <si>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</si>
  <si>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</si>
  <si>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</si>
  <si>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</si>
  <si>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</si>
  <si>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</si>
  <si>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</si>
  <si>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</si>
  <si>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</si>
  <si>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</si>
  <si>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</si>
  <si>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</si>
  <si>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</si>
  <si>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102 по ул. КАЛИНИНА</t>
  </si>
  <si>
    <t>за период c 01.03.2011 по 31.12.2012</t>
  </si>
  <si>
    <t/>
  </si>
  <si>
    <t>Управляющая компания ООО "УК "Западное" с 01.03.2011</t>
  </si>
  <si>
    <t>За 10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</si>
  <si>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</si>
  <si>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</si>
  <si>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</si>
  <si>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</si>
  <si>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о проценте износа дома</t>
  </si>
  <si>
    <t>Строительно-техническая экспертиза</t>
  </si>
  <si>
    <t>шт.</t>
  </si>
  <si>
    <t>Выполнено МУП "БТИ"</t>
  </si>
  <si>
    <t>кв.14, применительно ХВС ф32,40мм</t>
  </si>
  <si>
    <t>Смена отдельных участков трубопроводов D50мм (ГВС)</t>
  </si>
  <si>
    <t>п.м.</t>
  </si>
  <si>
    <t>АДС-05, выполнено</t>
  </si>
  <si>
    <t>подвал (кв.4), применительно ХВС</t>
  </si>
  <si>
    <t>Смена отдельных участков трубопроводов D32мм (ГВС)</t>
  </si>
  <si>
    <t>За 12 месяцев</t>
  </si>
  <si>
    <t>Применительно внутр.система ЦО</t>
  </si>
  <si>
    <t>Гидравлические испытания трубопровода Ф до 100мм</t>
  </si>
  <si>
    <t>подвал,Применит.запитка сист.ЦО,промывка</t>
  </si>
  <si>
    <t>Прочистка врезок ЦО</t>
  </si>
  <si>
    <t>м3</t>
  </si>
  <si>
    <t>подвал</t>
  </si>
  <si>
    <t>Очистка кровли, козырьков, желобов и свесов от мусора</t>
  </si>
  <si>
    <t>кг</t>
  </si>
  <si>
    <t>кровля, применительно очистка от снега</t>
  </si>
  <si>
    <t>кв.14, применительно ремонт полов</t>
  </si>
  <si>
    <t>Перестилка дощатых покрытий пола</t>
  </si>
  <si>
    <t>кровля, применительно лчистка кровли от снега</t>
  </si>
  <si>
    <t>кв.10, кровля</t>
  </si>
  <si>
    <t>Устранение течи кровли (шиферная)</t>
  </si>
  <si>
    <t>территория, применительно окраска скамеек</t>
  </si>
  <si>
    <t>Масляная окраска детских площадок</t>
  </si>
  <si>
    <t>подвал и кв.2, применительно гидравлические испытания ЦО и смена сгона в квартире</t>
  </si>
  <si>
    <t>фасад</t>
  </si>
  <si>
    <t>Ремонт штукатурки гладких фасадов с огрунтовкой,шпатлевкой и окраской перхлорвиниловыми красками за</t>
  </si>
  <si>
    <t>подвал, применительно запитка с промывкой системы ЦО</t>
  </si>
  <si>
    <t>Слив и наполнение водой системы отопления без осмотра системы</t>
  </si>
  <si>
    <t>очистка свесов от снега и сосулек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</si>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</sst>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27"/>
  <sheetViews>
    <sheetView workbookViewId="0">
      <selection activeCell="B23" sqref="B23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102 по ул. КАЛИНИНА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01.03.2011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01.03.2011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2011</v>
      </c>
      <c r="D10" s="8">
        <v>12</v>
      </c>
      <c r="E10" s="9" t="s">
        <v>28</v>
      </c>
      <c r="F10" s="9" t="s">
        <v>29</v>
      </c>
      <c r="G10" s="8" t="s">
        <v>30</v>
      </c>
      <c r="H10" s="8">
        <v>0</v>
      </c>
      <c r="I10" s="10">
        <v>1802.93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33.75" x14ac:dyDescent="0.2">
      <c r="A11" s="1"/>
      <c r="B11" s="23">
        <f>B10+1</f>
        <v>2</v>
      </c>
      <c r="C11" s="8">
        <v>2011</v>
      </c>
      <c r="D11" s="8">
        <v>12</v>
      </c>
      <c r="E11" s="9" t="s">
        <v>28</v>
      </c>
      <c r="F11" s="9" t="s">
        <v>32</v>
      </c>
      <c r="G11" s="8" t="s">
        <v>30</v>
      </c>
      <c r="H11" s="8">
        <v>0</v>
      </c>
      <c r="I11" s="10">
        <v>1702.77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2012</v>
      </c>
      <c r="D12" s="8">
        <v>1</v>
      </c>
      <c r="E12" s="9" t="s">
        <v>33</v>
      </c>
      <c r="F12" s="9" t="s">
        <v>34</v>
      </c>
      <c r="G12" s="8" t="s">
        <v>35</v>
      </c>
      <c r="H12" s="8">
        <v>1</v>
      </c>
      <c r="I12" s="10">
        <v>5270.04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36</v>
      </c>
    </row>
    <row r="13" spans="1:26" ht="22.5" x14ac:dyDescent="0.2">
      <c r="B13" s="23">
        <f>B12+1</f>
        <v>4</v>
      </c>
      <c r="C13" s="8">
        <v>2012</v>
      </c>
      <c r="D13" s="8">
        <v>2</v>
      </c>
      <c r="E13" s="9" t="s">
        <v>37</v>
      </c>
      <c r="F13" s="9" t="s">
        <v>38</v>
      </c>
      <c r="G13" s="8" t="s">
        <v>39</v>
      </c>
      <c r="H13" s="8">
        <v>6</v>
      </c>
      <c r="I13" s="10">
        <v>3438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40</v>
      </c>
    </row>
    <row r="14" spans="1:26" ht="22.5" x14ac:dyDescent="0.2">
      <c r="B14" s="23">
        <f>B13+1</f>
        <v>5</v>
      </c>
      <c r="C14" s="8">
        <v>2012</v>
      </c>
      <c r="D14" s="8">
        <v>7</v>
      </c>
      <c r="E14" s="9" t="s">
        <v>41</v>
      </c>
      <c r="F14" s="9" t="s">
        <v>42</v>
      </c>
      <c r="G14" s="8" t="s">
        <v>39</v>
      </c>
      <c r="H14" s="8">
        <v>3.5</v>
      </c>
      <c r="I14" s="10">
        <v>2765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40</v>
      </c>
    </row>
    <row r="15" spans="1:26" ht="22.5" x14ac:dyDescent="0.2">
      <c r="B15" s="23">
        <f>B14+1</f>
        <v>6</v>
      </c>
      <c r="C15" s="8">
        <v>2012</v>
      </c>
      <c r="D15" s="8">
        <v>12</v>
      </c>
      <c r="E15" s="9" t="s">
        <v>43</v>
      </c>
      <c r="F15" s="9" t="s">
        <v>29</v>
      </c>
      <c r="G15" s="8" t="s">
        <v>30</v>
      </c>
      <c r="H15" s="8">
        <v>0</v>
      </c>
      <c r="I15" s="10">
        <v>2163.5100000000002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33.75" x14ac:dyDescent="0.2">
      <c r="B16" s="23">
        <f>B15+1</f>
        <v>7</v>
      </c>
      <c r="C16" s="8">
        <v>2012</v>
      </c>
      <c r="D16" s="8">
        <v>12</v>
      </c>
      <c r="E16" s="9" t="s">
        <v>43</v>
      </c>
      <c r="F16" s="9" t="s">
        <v>32</v>
      </c>
      <c r="G16" s="8" t="s">
        <v>30</v>
      </c>
      <c r="H16" s="8">
        <v>0</v>
      </c>
      <c r="I16" s="10">
        <v>2043.32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12" x14ac:dyDescent="0.2">
      <c r="A17" s="17"/>
      <c r="B17" s="3"/>
      <c r="C17" s="3"/>
      <c r="D17" s="11"/>
      <c r="E17" s="11"/>
      <c r="F17" s="11"/>
      <c r="G17" s="11"/>
      <c r="H17" s="11"/>
      <c r="I17" s="12">
        <f>SUM($I$10:$I$16)</f>
        <v>19185.57</v>
      </c>
      <c r="J17" s="13" t="e">
        <f>SUM($J$10:$J$16)</f>
        <v>#NAME?</v>
      </c>
      <c r="K17" s="13" t="e">
        <f>SUM($K$10:$K$16)</f>
        <v>#NAME?</v>
      </c>
      <c r="L17" s="13" t="e">
        <f>SUM($L$10:$L$16)</f>
        <v>#NAME?</v>
      </c>
      <c r="M17" s="13" t="e">
        <f>SUM($M$10:$M$16)</f>
        <v>#NAME?</v>
      </c>
      <c r="N17" s="13" t="e">
        <f>SUM($N$10:$N$16)</f>
        <v>#NAME?</v>
      </c>
      <c r="O17" s="13"/>
      <c r="P17" s="13"/>
      <c r="Q17" s="13"/>
    </row>
    <row r="20" spans="1:17" x14ac:dyDescent="0.2">
      <c r="B20" s="1" t="str">
        <f>XLRPARAMS_comment</f>
        <v/>
      </c>
    </row>
    <row r="22" spans="1:17" ht="12.75" x14ac:dyDescent="0.2">
      <c r="B22" s="18"/>
      <c r="C22" s="18"/>
    </row>
    <row r="23" spans="1:17" ht="12.75" x14ac:dyDescent="0.2">
      <c r="B23" s="18" t="s">
        <v>66</v>
      </c>
      <c r="C23" s="18"/>
    </row>
    <row r="24" spans="1:17" ht="12.75" x14ac:dyDescent="0.2">
      <c r="B24" s="4"/>
      <c r="C24" s="4"/>
    </row>
    <row r="25" spans="1:17" x14ac:dyDescent="0.2">
      <c r="B25" s="1" t="s">
        <v>21</v>
      </c>
    </row>
    <row r="27" spans="1:17" x14ac:dyDescent="0.2">
      <c r="C27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16">
    <cfRule type="expression" dxfId="4" priority="5" stopIfTrue="1">
      <formula>#REF!='TRUE'</formula>
    </cfRule>
  </conditionalFormatting>
  <conditionalFormatting sqref="B17:C17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33"/>
  <sheetViews>
    <sheetView tabSelected="1" workbookViewId="0">
      <selection activeCell="V17" sqref="V17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102 по ул. КАЛИНИНА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01.03.2011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01.03.2011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2011</v>
      </c>
      <c r="D10" s="8">
        <v>7</v>
      </c>
      <c r="E10" s="9" t="s">
        <v>44</v>
      </c>
      <c r="F10" s="9" t="s">
        <v>45</v>
      </c>
      <c r="G10" s="8" t="s">
        <v>39</v>
      </c>
      <c r="H10" s="8">
        <v>610</v>
      </c>
      <c r="I10" s="10">
        <v>22919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2011</v>
      </c>
      <c r="D11" s="8">
        <v>11</v>
      </c>
      <c r="E11" s="9" t="s">
        <v>46</v>
      </c>
      <c r="F11" s="9" t="s">
        <v>47</v>
      </c>
      <c r="G11" s="8" t="s">
        <v>48</v>
      </c>
      <c r="H11" s="8">
        <v>986.2</v>
      </c>
      <c r="I11" s="10">
        <v>2568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31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2011</v>
      </c>
      <c r="D12" s="8">
        <v>12</v>
      </c>
      <c r="E12" s="9" t="s">
        <v>49</v>
      </c>
      <c r="F12" s="9" t="s">
        <v>50</v>
      </c>
      <c r="G12" s="8" t="s">
        <v>51</v>
      </c>
      <c r="H12" s="8">
        <v>200</v>
      </c>
      <c r="I12" s="10">
        <v>1035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31</v>
      </c>
    </row>
    <row r="13" spans="1:26" ht="22.5" x14ac:dyDescent="0.2">
      <c r="B13" s="23">
        <f t="shared" ref="B13:B22" si="0">B12+1</f>
        <v>4</v>
      </c>
      <c r="C13" s="8">
        <v>2012</v>
      </c>
      <c r="D13" s="8">
        <v>1</v>
      </c>
      <c r="E13" s="9" t="s">
        <v>52</v>
      </c>
      <c r="F13" s="9" t="s">
        <v>50</v>
      </c>
      <c r="G13" s="8" t="s">
        <v>30</v>
      </c>
      <c r="H13" s="8">
        <v>127.5</v>
      </c>
      <c r="I13" s="10">
        <v>3380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31</v>
      </c>
    </row>
    <row r="14" spans="1:26" ht="22.5" x14ac:dyDescent="0.2">
      <c r="B14" s="23">
        <f t="shared" si="0"/>
        <v>5</v>
      </c>
      <c r="C14" s="8">
        <v>2012</v>
      </c>
      <c r="D14" s="8">
        <v>2</v>
      </c>
      <c r="E14" s="9" t="s">
        <v>52</v>
      </c>
      <c r="F14" s="9" t="s">
        <v>50</v>
      </c>
      <c r="G14" s="8" t="s">
        <v>30</v>
      </c>
      <c r="H14" s="8">
        <v>122</v>
      </c>
      <c r="I14" s="10">
        <v>5717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31</v>
      </c>
    </row>
    <row r="15" spans="1:26" ht="22.5" x14ac:dyDescent="0.2">
      <c r="B15" s="23">
        <f t="shared" si="0"/>
        <v>6</v>
      </c>
      <c r="C15" s="8">
        <v>2012</v>
      </c>
      <c r="D15" s="8">
        <v>2</v>
      </c>
      <c r="E15" s="9" t="s">
        <v>53</v>
      </c>
      <c r="F15" s="9" t="s">
        <v>54</v>
      </c>
      <c r="G15" s="8" t="s">
        <v>30</v>
      </c>
      <c r="H15" s="8">
        <v>2.2000000000000002</v>
      </c>
      <c r="I15" s="10">
        <v>409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31</v>
      </c>
    </row>
    <row r="16" spans="1:26" ht="22.5" x14ac:dyDescent="0.2">
      <c r="B16" s="23">
        <f t="shared" si="0"/>
        <v>7</v>
      </c>
      <c r="C16" s="8">
        <v>2012</v>
      </c>
      <c r="D16" s="8">
        <v>3</v>
      </c>
      <c r="E16" s="9" t="s">
        <v>55</v>
      </c>
      <c r="F16" s="9" t="s">
        <v>50</v>
      </c>
      <c r="G16" s="8" t="s">
        <v>30</v>
      </c>
      <c r="H16" s="8">
        <v>107</v>
      </c>
      <c r="I16" s="10">
        <v>5137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31</v>
      </c>
    </row>
    <row r="17" spans="1:17" ht="22.5" x14ac:dyDescent="0.2">
      <c r="B17" s="23">
        <f t="shared" si="0"/>
        <v>8</v>
      </c>
      <c r="C17" s="8">
        <v>2012</v>
      </c>
      <c r="D17" s="8">
        <v>4</v>
      </c>
      <c r="E17" s="9" t="s">
        <v>56</v>
      </c>
      <c r="F17" s="9" t="s">
        <v>57</v>
      </c>
      <c r="G17" s="8" t="s">
        <v>30</v>
      </c>
      <c r="H17" s="8">
        <v>4</v>
      </c>
      <c r="I17" s="10">
        <v>670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31</v>
      </c>
    </row>
    <row r="18" spans="1:17" ht="33.75" x14ac:dyDescent="0.2">
      <c r="B18" s="23">
        <f t="shared" si="0"/>
        <v>9</v>
      </c>
      <c r="C18" s="8">
        <v>2012</v>
      </c>
      <c r="D18" s="8">
        <v>5</v>
      </c>
      <c r="E18" s="9" t="s">
        <v>58</v>
      </c>
      <c r="F18" s="9" t="s">
        <v>59</v>
      </c>
      <c r="G18" s="8" t="s">
        <v>30</v>
      </c>
      <c r="H18" s="8">
        <v>16</v>
      </c>
      <c r="I18" s="10">
        <v>2776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31</v>
      </c>
    </row>
    <row r="19" spans="1:17" ht="56.25" x14ac:dyDescent="0.2">
      <c r="B19" s="23">
        <f t="shared" si="0"/>
        <v>10</v>
      </c>
      <c r="C19" s="8">
        <v>2012</v>
      </c>
      <c r="D19" s="8">
        <v>7</v>
      </c>
      <c r="E19" s="9" t="s">
        <v>60</v>
      </c>
      <c r="F19" s="9" t="s">
        <v>45</v>
      </c>
      <c r="G19" s="8" t="s">
        <v>39</v>
      </c>
      <c r="H19" s="8">
        <v>618</v>
      </c>
      <c r="I19" s="10">
        <v>8782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31</v>
      </c>
    </row>
    <row r="20" spans="1:17" ht="45" x14ac:dyDescent="0.2">
      <c r="B20" s="23">
        <f t="shared" si="0"/>
        <v>11</v>
      </c>
      <c r="C20" s="8">
        <v>2012</v>
      </c>
      <c r="D20" s="8">
        <v>8</v>
      </c>
      <c r="E20" s="9" t="s">
        <v>61</v>
      </c>
      <c r="F20" s="9" t="s">
        <v>62</v>
      </c>
      <c r="G20" s="8" t="s">
        <v>30</v>
      </c>
      <c r="H20" s="8">
        <v>4.3</v>
      </c>
      <c r="I20" s="10">
        <v>2710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31</v>
      </c>
    </row>
    <row r="21" spans="1:17" ht="33.75" x14ac:dyDescent="0.2">
      <c r="B21" s="23">
        <f t="shared" si="0"/>
        <v>12</v>
      </c>
      <c r="C21" s="8">
        <v>2012</v>
      </c>
      <c r="D21" s="8">
        <v>10</v>
      </c>
      <c r="E21" s="9" t="s">
        <v>63</v>
      </c>
      <c r="F21" s="9" t="s">
        <v>64</v>
      </c>
      <c r="G21" s="8" t="s">
        <v>39</v>
      </c>
      <c r="H21" s="8">
        <v>610</v>
      </c>
      <c r="I21" s="10">
        <v>7313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31</v>
      </c>
    </row>
    <row r="22" spans="1:17" ht="22.5" x14ac:dyDescent="0.2">
      <c r="B22" s="23">
        <f t="shared" si="0"/>
        <v>13</v>
      </c>
      <c r="C22" s="8">
        <v>2012</v>
      </c>
      <c r="D22" s="8">
        <v>12</v>
      </c>
      <c r="E22" s="9" t="s">
        <v>65</v>
      </c>
      <c r="F22" s="9" t="s">
        <v>50</v>
      </c>
      <c r="G22" s="8" t="s">
        <v>30</v>
      </c>
      <c r="H22" s="8">
        <v>75</v>
      </c>
      <c r="I22" s="10">
        <v>3231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31</v>
      </c>
    </row>
    <row r="23" spans="1:17" ht="12" x14ac:dyDescent="0.2">
      <c r="A23" s="17"/>
      <c r="B23" s="3"/>
      <c r="C23" s="3"/>
      <c r="D23" s="11"/>
      <c r="E23" s="11"/>
      <c r="F23" s="11"/>
      <c r="G23" s="11"/>
      <c r="H23" s="11"/>
      <c r="I23" s="12"/>
      <c r="J23" s="13" t="e">
        <f>SUM($J$10:$J$22)</f>
        <v>#NAME?</v>
      </c>
      <c r="K23" s="13" t="e">
        <f>SUM($K$10:$K$22)</f>
        <v>#NAME?</v>
      </c>
      <c r="L23" s="13" t="e">
        <f>SUM($L$10:$L$22)</f>
        <v>#NAME?</v>
      </c>
      <c r="M23" s="13" t="e">
        <f>SUM($M$10:$M$22)</f>
        <v>#NAME?</v>
      </c>
      <c r="N23" s="13" t="e">
        <f>SUM($N$10:$N$22)</f>
        <v>#NAME?</v>
      </c>
      <c r="O23" s="13"/>
      <c r="P23" s="13"/>
      <c r="Q23" s="13"/>
    </row>
    <row r="25" spans="1:17" x14ac:dyDescent="0.2">
      <c r="B25" s="1" t="s">
        <v>19</v>
      </c>
    </row>
    <row r="28" spans="1:17" ht="12.75" x14ac:dyDescent="0.2">
      <c r="B28" s="18"/>
      <c r="C28" s="18"/>
    </row>
    <row r="29" spans="1:17" ht="12.75" x14ac:dyDescent="0.2">
      <c r="B29" s="18" t="s">
        <v>66</v>
      </c>
      <c r="C29" s="18"/>
    </row>
    <row r="30" spans="1:17" ht="12.75" x14ac:dyDescent="0.2">
      <c r="B30" s="4"/>
      <c r="C30" s="4"/>
    </row>
    <row r="31" spans="1:17" x14ac:dyDescent="0.2">
      <c r="B31" s="1" t="s">
        <v>21</v>
      </c>
    </row>
    <row r="33" spans="3:3" x14ac:dyDescent="0.2">
      <c r="C33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22">
    <cfRule type="expression" dxfId="1" priority="5" stopIfTrue="1">
      <formula>#REF!='TRUE'</formula>
    </cfRule>
  </conditionalFormatting>
  <conditionalFormatting sqref="B23:C23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2013-02-11T08:51:17Z</dcterms:modified>
</cp:coreProperties>
</file>