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Ремонт!$A$10:$Q$24</definedName>
    <definedName name="detailRange3">Содержание!$A$10:$Q$31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3" i="3" l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1" i="3" s="1"/>
  <c r="M10" i="3"/>
  <c r="M31" i="3" s="1"/>
  <c r="L10" i="3"/>
  <c r="L31" i="3" s="1"/>
  <c r="K10" i="3"/>
  <c r="K31" i="3" s="1"/>
  <c r="J10" i="3"/>
  <c r="J31" i="3" s="1"/>
  <c r="B10" i="3"/>
  <c r="B11" i="3" s="1"/>
  <c r="B12" i="3" s="1"/>
  <c r="I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4" i="2" s="1"/>
  <c r="M10" i="2"/>
  <c r="M24" i="2" s="1"/>
  <c r="L10" i="2"/>
  <c r="L24" i="2" s="1"/>
  <c r="K10" i="2"/>
  <c r="K24" i="2" s="1"/>
  <c r="J10" i="2"/>
  <c r="J24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5" i="4"/>
  <c r="B5" i="3"/>
  <c r="B5" i="2"/>
  <c r="S3" i="3"/>
  <c r="S2" i="3"/>
  <c r="S3" i="2"/>
  <c r="S2" i="2"/>
  <c r="B6" i="3"/>
  <c r="B4" i="3"/>
  <c r="B27" i="2"/>
  <c r="B6" i="2"/>
  <c r="B4" i="2"/>
</calcChain>
</file>

<file path=xl/sharedStrings.xml><?xml version="1.0" encoding="utf-8"?>
<sst xmlns="http://schemas.openxmlformats.org/spreadsheetml/2006/main" count="189" uniqueCount="90">
  <si>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</si>
  <si>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</si>
  <si>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</si>
  <si>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</si>
  <si>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</si>
  <si>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</si>
  <si>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</si>
  <si>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</si>
  <si>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</si>
  <si>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</si>
  <si>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</si>
  <si>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</si>
  <si>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</si>
  <si>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</si>
  <si>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</si>
  <si>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</si>
  <si>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</si>
  <si>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</si>
  <si>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</si>
  <si>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</si>
  <si>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</si>
  <si>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</si>
  <si>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</si>
  <si>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</si>
  <si>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24 по ул. ЛОМОНОСОВА</t>
  </si>
  <si>
    <t>за период c 01.01.2010 по 31.12.2012</t>
  </si>
  <si>
    <t/>
  </si>
  <si>
    <t>Управляющая компания ООО "УК "Западное" с 01.01.2010</t>
  </si>
  <si>
    <t>между 5 и 6 этажами</t>
  </si>
  <si>
    <t>Смена разбитых стекол</t>
  </si>
  <si>
    <t>кв.м</t>
  </si>
  <si>
    <t>заявление № 5977 от 02.09.09 Выполнено.</t>
  </si>
  <si>
    <t>кв.46, ХВС, применительно</t>
  </si>
  <si>
    <t>Смена отдельных участков трубопроводов D 25 (ГВС)</t>
  </si>
  <si>
    <t>п.м.</t>
  </si>
  <si>
    <t>Выполнено по АДС 05</t>
  </si>
  <si>
    <t>кв.24,26,28,30</t>
  </si>
  <si>
    <t>Смена трубопроводов отопления из стальных на металл-полимерные при стояковой системе диаметром до 25</t>
  </si>
  <si>
    <t>Выполнено, устранение непрогрева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</si>
  <si>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</si>
  <si>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</si>
  <si>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</si>
  <si>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</si>
  <si>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подвал</t>
  </si>
  <si>
    <t>Смена труб канализации Ф до 100мм</t>
  </si>
  <si>
    <t>Выполнено по АДС-05</t>
  </si>
  <si>
    <t>кв. 31,32,33,34 Применительно D 40,25</t>
  </si>
  <si>
    <t>Смена отдельных участков трубопроводов D 50 (отопление)</t>
  </si>
  <si>
    <t>м.</t>
  </si>
  <si>
    <t>кв. 31,32,33,34 Применительно ХВС D32,20</t>
  </si>
  <si>
    <t>Смена отдельных участков трубопроводов D32мм (ГВС)</t>
  </si>
  <si>
    <t>кв. 31,32,33 Применительно ХВС</t>
  </si>
  <si>
    <t>Протокол приоритетности ВЫПОЛНЕНО ПО КВ.33</t>
  </si>
  <si>
    <t>Установка общедомового прибора учета электрической энергии</t>
  </si>
  <si>
    <t>шт.</t>
  </si>
  <si>
    <t>Выполнено МУП "Таганрогэнерго"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</si>
  <si>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</si>
  <si>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</si>
  <si>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</si>
  <si>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ЦО, промывка</t>
  </si>
  <si>
    <t>Слив и наполнение водой системы отопления без осмотра системы</t>
  </si>
  <si>
    <t>м3</t>
  </si>
  <si>
    <t>ЦО</t>
  </si>
  <si>
    <t>Ремонт задвижки D до 100 мм без снятия с места</t>
  </si>
  <si>
    <t>кв. 34, непрогрев</t>
  </si>
  <si>
    <t>Смена отдельных участков трубопроводов D 20 (отопление)</t>
  </si>
  <si>
    <t>Ремонт запорной арматуры без снятия с места D 25 мм ЦО</t>
  </si>
  <si>
    <t>Очистка канализационной сети (внутренней)</t>
  </si>
  <si>
    <t>Применительно ливневка</t>
  </si>
  <si>
    <t>Применительно внутренняя система</t>
  </si>
  <si>
    <t>Гидравлические испытания трубопровода Ф до 100мм</t>
  </si>
  <si>
    <t>Дезинсекция помещений</t>
  </si>
  <si>
    <t>Выполнено подрядной орг-ей ООО "ПАРТЭК"</t>
  </si>
  <si>
    <t>кв.7,Применительно смена крана</t>
  </si>
  <si>
    <t>Установка вентиля Ф15</t>
  </si>
  <si>
    <t>подвал,+устан.шайб</t>
  </si>
  <si>
    <t>Установка заглушек на трубопроводах диаметром до 50мм</t>
  </si>
  <si>
    <t>подвал,Применительно рчистка от мусора,обход,ревизия</t>
  </si>
  <si>
    <t>Очистка кровли, козырьков, желобов и свесов от мусора</t>
  </si>
  <si>
    <t>кг</t>
  </si>
  <si>
    <t>фасад, применительно установка доски объявлений</t>
  </si>
  <si>
    <t>Навеска ящиков почтовых (на 6 отделений)</t>
  </si>
  <si>
    <t>подъезд, применительно установка аншлагов</t>
  </si>
  <si>
    <t>Ремонт оконных переплетов</t>
  </si>
  <si>
    <t>подъезды 2, 3, смена ламп</t>
  </si>
  <si>
    <t>подвал, применительно промывка и запитка системы ЦО</t>
  </si>
  <si>
    <t>подъезд 3, смена ламп</t>
  </si>
  <si>
    <t>Электромонтажные работы</t>
  </si>
  <si>
    <t>укрепление аншлага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</si>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</sst>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4"/>
  <sheetViews>
    <sheetView topLeftCell="A7" workbookViewId="0">
      <selection activeCell="B30" sqref="B30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24 по ул. ЛОМОНОСОВА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0.7</v>
      </c>
      <c r="I10" s="10">
        <v>294.37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34</v>
      </c>
      <c r="H11" s="8">
        <v>3</v>
      </c>
      <c r="I11" s="10">
        <v>894.14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45" x14ac:dyDescent="0.2">
      <c r="B12" s="23">
        <f>B11+1</f>
        <v>3</v>
      </c>
      <c r="C12" s="8">
        <v>2010</v>
      </c>
      <c r="D12" s="8">
        <v>11</v>
      </c>
      <c r="E12" s="9" t="s">
        <v>36</v>
      </c>
      <c r="F12" s="9" t="s">
        <v>37</v>
      </c>
      <c r="G12" s="8" t="s">
        <v>34</v>
      </c>
      <c r="H12" s="8">
        <v>6</v>
      </c>
      <c r="I12" s="10">
        <v>3987.29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38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39</v>
      </c>
      <c r="F13" s="9" t="s">
        <v>40</v>
      </c>
      <c r="G13" s="8" t="s">
        <v>30</v>
      </c>
      <c r="H13" s="8">
        <v>0</v>
      </c>
      <c r="I13" s="10">
        <v>4549.24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39</v>
      </c>
      <c r="F14" s="9" t="s">
        <v>42</v>
      </c>
      <c r="G14" s="8" t="s">
        <v>30</v>
      </c>
      <c r="H14" s="8">
        <v>0</v>
      </c>
      <c r="I14" s="10">
        <v>3980.59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2011</v>
      </c>
      <c r="D15" s="8">
        <v>3</v>
      </c>
      <c r="E15" s="9" t="s">
        <v>43</v>
      </c>
      <c r="F15" s="9" t="s">
        <v>44</v>
      </c>
      <c r="G15" s="8" t="s">
        <v>34</v>
      </c>
      <c r="H15" s="8">
        <v>5</v>
      </c>
      <c r="I15" s="10">
        <v>2269.1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2011</v>
      </c>
      <c r="D16" s="8">
        <v>3</v>
      </c>
      <c r="E16" s="9" t="s">
        <v>46</v>
      </c>
      <c r="F16" s="9" t="s">
        <v>47</v>
      </c>
      <c r="G16" s="8" t="s">
        <v>48</v>
      </c>
      <c r="H16" s="8">
        <v>8</v>
      </c>
      <c r="I16" s="10">
        <v>3878.66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1:17" ht="33.75" x14ac:dyDescent="0.2">
      <c r="B17" s="23">
        <f>B16+1</f>
        <v>8</v>
      </c>
      <c r="C17" s="8">
        <v>2011</v>
      </c>
      <c r="D17" s="8">
        <v>3</v>
      </c>
      <c r="E17" s="9" t="s">
        <v>49</v>
      </c>
      <c r="F17" s="9" t="s">
        <v>50</v>
      </c>
      <c r="G17" s="8" t="s">
        <v>34</v>
      </c>
      <c r="H17" s="8">
        <v>12</v>
      </c>
      <c r="I17" s="10">
        <v>4427.58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41</v>
      </c>
    </row>
    <row r="18" spans="1:17" ht="22.5" x14ac:dyDescent="0.2">
      <c r="B18" s="23">
        <f>B17+1</f>
        <v>9</v>
      </c>
      <c r="C18" s="8">
        <v>2011</v>
      </c>
      <c r="D18" s="8">
        <v>4</v>
      </c>
      <c r="E18" s="9" t="s">
        <v>51</v>
      </c>
      <c r="F18" s="9" t="s">
        <v>50</v>
      </c>
      <c r="G18" s="8" t="s">
        <v>34</v>
      </c>
      <c r="H18" s="8">
        <v>11</v>
      </c>
      <c r="I18" s="10">
        <v>4194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52</v>
      </c>
    </row>
    <row r="19" spans="1:17" ht="22.5" x14ac:dyDescent="0.2">
      <c r="B19" s="23">
        <f>B18+1</f>
        <v>10</v>
      </c>
      <c r="C19" s="8">
        <v>2011</v>
      </c>
      <c r="D19" s="8">
        <v>12</v>
      </c>
      <c r="E19" s="9" t="s">
        <v>39</v>
      </c>
      <c r="F19" s="9" t="s">
        <v>40</v>
      </c>
      <c r="G19" s="8" t="s">
        <v>30</v>
      </c>
      <c r="H19" s="8">
        <v>0</v>
      </c>
      <c r="I19" s="10">
        <v>5117.8999999999996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41</v>
      </c>
    </row>
    <row r="20" spans="1:17" ht="33.75" x14ac:dyDescent="0.2">
      <c r="B20" s="23">
        <f>B19+1</f>
        <v>11</v>
      </c>
      <c r="C20" s="8">
        <v>2011</v>
      </c>
      <c r="D20" s="8">
        <v>12</v>
      </c>
      <c r="E20" s="9" t="s">
        <v>39</v>
      </c>
      <c r="F20" s="9" t="s">
        <v>42</v>
      </c>
      <c r="G20" s="8" t="s">
        <v>30</v>
      </c>
      <c r="H20" s="8">
        <v>0</v>
      </c>
      <c r="I20" s="10">
        <v>4833.57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41</v>
      </c>
    </row>
    <row r="21" spans="1:17" ht="22.5" x14ac:dyDescent="0.2">
      <c r="B21" s="23">
        <f>B20+1</f>
        <v>12</v>
      </c>
      <c r="C21" s="8">
        <v>2012</v>
      </c>
      <c r="D21" s="8">
        <v>6</v>
      </c>
      <c r="E21" s="9"/>
      <c r="F21" s="9" t="s">
        <v>53</v>
      </c>
      <c r="G21" s="8" t="s">
        <v>54</v>
      </c>
      <c r="H21" s="8">
        <v>1</v>
      </c>
      <c r="I21" s="10">
        <v>7293.03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55</v>
      </c>
    </row>
    <row r="22" spans="1:17" ht="22.5" x14ac:dyDescent="0.2">
      <c r="B22" s="23">
        <f>B21+1</f>
        <v>13</v>
      </c>
      <c r="C22" s="8">
        <v>2012</v>
      </c>
      <c r="D22" s="8">
        <v>12</v>
      </c>
      <c r="E22" s="9" t="s">
        <v>39</v>
      </c>
      <c r="F22" s="9" t="s">
        <v>40</v>
      </c>
      <c r="G22" s="8" t="s">
        <v>30</v>
      </c>
      <c r="H22" s="8">
        <v>0</v>
      </c>
      <c r="I22" s="10">
        <v>5117.8999999999996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41</v>
      </c>
    </row>
    <row r="23" spans="1:17" ht="33.75" x14ac:dyDescent="0.2">
      <c r="B23" s="23">
        <f>B22+1</f>
        <v>14</v>
      </c>
      <c r="C23" s="8">
        <v>2012</v>
      </c>
      <c r="D23" s="8">
        <v>12</v>
      </c>
      <c r="E23" s="9" t="s">
        <v>39</v>
      </c>
      <c r="F23" s="9" t="s">
        <v>42</v>
      </c>
      <c r="G23" s="8" t="s">
        <v>30</v>
      </c>
      <c r="H23" s="8">
        <v>0</v>
      </c>
      <c r="I23" s="10">
        <v>4833.57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41</v>
      </c>
    </row>
    <row r="24" spans="1:17" ht="12" x14ac:dyDescent="0.2">
      <c r="A24" s="17"/>
      <c r="B24" s="3"/>
      <c r="C24" s="3"/>
      <c r="D24" s="11"/>
      <c r="E24" s="11"/>
      <c r="F24" s="11"/>
      <c r="G24" s="11"/>
      <c r="H24" s="11"/>
      <c r="I24" s="12">
        <f>SUM($I$10:$I$23)</f>
        <v>55670.94</v>
      </c>
      <c r="J24" s="13" t="e">
        <f>SUM($J$10:$J$23)</f>
        <v>#NAME?</v>
      </c>
      <c r="K24" s="13" t="e">
        <f>SUM($K$10:$K$23)</f>
        <v>#NAME?</v>
      </c>
      <c r="L24" s="13" t="e">
        <f>SUM($L$10:$L$23)</f>
        <v>#NAME?</v>
      </c>
      <c r="M24" s="13" t="e">
        <f>SUM($M$10:$M$23)</f>
        <v>#NAME?</v>
      </c>
      <c r="N24" s="13" t="e">
        <f>SUM($N$10:$N$23)</f>
        <v>#NAME?</v>
      </c>
      <c r="O24" s="13"/>
      <c r="P24" s="13"/>
      <c r="Q24" s="13"/>
    </row>
    <row r="27" spans="1:17" x14ac:dyDescent="0.2">
      <c r="B27" s="1" t="str">
        <f>XLRPARAMS_comment</f>
        <v/>
      </c>
    </row>
    <row r="29" spans="1:17" ht="12.75" x14ac:dyDescent="0.2">
      <c r="B29" s="18"/>
      <c r="C29" s="18"/>
    </row>
    <row r="30" spans="1:17" ht="12.75" x14ac:dyDescent="0.2">
      <c r="B30" s="18" t="s">
        <v>89</v>
      </c>
      <c r="C30" s="18"/>
    </row>
    <row r="31" spans="1:17" ht="12.75" x14ac:dyDescent="0.2">
      <c r="B31" s="4"/>
      <c r="C31" s="4"/>
    </row>
    <row r="32" spans="1:17" x14ac:dyDescent="0.2">
      <c r="B32" s="1" t="s">
        <v>21</v>
      </c>
    </row>
    <row r="34" spans="3:3" x14ac:dyDescent="0.2">
      <c r="C3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3">
    <cfRule type="expression" dxfId="5" priority="5" stopIfTrue="1">
      <formula>#REF!='TRUE'</formula>
    </cfRule>
  </conditionalFormatting>
  <conditionalFormatting sqref="B24:C24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1"/>
  <sheetViews>
    <sheetView tabSelected="1" workbookViewId="0">
      <selection activeCell="Z27" sqref="Z2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24 по ул. ЛОМОНОСОВА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56</v>
      </c>
      <c r="F10" s="9" t="s">
        <v>57</v>
      </c>
      <c r="G10" s="8" t="s">
        <v>30</v>
      </c>
      <c r="H10" s="8">
        <v>2160</v>
      </c>
      <c r="I10" s="10">
        <v>191.16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58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62</v>
      </c>
      <c r="F11" s="9" t="s">
        <v>63</v>
      </c>
      <c r="G11" s="8" t="s">
        <v>54</v>
      </c>
      <c r="H11" s="8">
        <v>4</v>
      </c>
      <c r="I11" s="10">
        <v>4818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59</v>
      </c>
      <c r="F12" s="9" t="s">
        <v>60</v>
      </c>
      <c r="G12" s="8" t="s">
        <v>61</v>
      </c>
      <c r="H12" s="8">
        <v>30</v>
      </c>
      <c r="I12" s="10">
        <v>1785.41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41</v>
      </c>
    </row>
    <row r="13" spans="1:26" ht="22.5" x14ac:dyDescent="0.2">
      <c r="B13" s="23">
        <f t="shared" ref="B13:B30" si="0">B12+1</f>
        <v>4</v>
      </c>
      <c r="C13" s="8">
        <v>2011</v>
      </c>
      <c r="D13" s="8">
        <v>1</v>
      </c>
      <c r="E13" s="9" t="s">
        <v>64</v>
      </c>
      <c r="F13" s="9" t="s">
        <v>65</v>
      </c>
      <c r="G13" s="8" t="s">
        <v>48</v>
      </c>
      <c r="H13" s="8">
        <v>1</v>
      </c>
      <c r="I13" s="10">
        <v>819.39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 t="shared" si="0"/>
        <v>5</v>
      </c>
      <c r="C14" s="8">
        <v>2011</v>
      </c>
      <c r="D14" s="8">
        <v>3</v>
      </c>
      <c r="E14" s="9" t="s">
        <v>43</v>
      </c>
      <c r="F14" s="9" t="s">
        <v>66</v>
      </c>
      <c r="G14" s="8" t="s">
        <v>54</v>
      </c>
      <c r="H14" s="8">
        <v>10</v>
      </c>
      <c r="I14" s="10">
        <v>3407.02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 t="shared" si="0"/>
        <v>6</v>
      </c>
      <c r="C15" s="8">
        <v>2011</v>
      </c>
      <c r="D15" s="8">
        <v>3</v>
      </c>
      <c r="E15" s="9" t="s">
        <v>43</v>
      </c>
      <c r="F15" s="9" t="s">
        <v>67</v>
      </c>
      <c r="G15" s="8" t="s">
        <v>34</v>
      </c>
      <c r="H15" s="8">
        <v>25</v>
      </c>
      <c r="I15" s="10">
        <v>1456.33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41</v>
      </c>
    </row>
    <row r="16" spans="1:26" ht="22.5" x14ac:dyDescent="0.2">
      <c r="B16" s="23">
        <f t="shared" si="0"/>
        <v>7</v>
      </c>
      <c r="C16" s="8">
        <v>2011</v>
      </c>
      <c r="D16" s="8">
        <v>3</v>
      </c>
      <c r="E16" s="9" t="s">
        <v>68</v>
      </c>
      <c r="F16" s="9" t="s">
        <v>67</v>
      </c>
      <c r="G16" s="8" t="s">
        <v>34</v>
      </c>
      <c r="H16" s="8">
        <v>40</v>
      </c>
      <c r="I16" s="10">
        <v>2330.12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1:17" ht="22.5" x14ac:dyDescent="0.2">
      <c r="B17" s="23">
        <f t="shared" si="0"/>
        <v>8</v>
      </c>
      <c r="C17" s="8">
        <v>2011</v>
      </c>
      <c r="D17" s="8">
        <v>5</v>
      </c>
      <c r="E17" s="9" t="s">
        <v>69</v>
      </c>
      <c r="F17" s="9" t="s">
        <v>70</v>
      </c>
      <c r="G17" s="8" t="s">
        <v>34</v>
      </c>
      <c r="H17" s="8">
        <v>1800</v>
      </c>
      <c r="I17" s="10">
        <v>48181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41</v>
      </c>
    </row>
    <row r="18" spans="1:17" x14ac:dyDescent="0.2">
      <c r="B18" s="23">
        <f t="shared" si="0"/>
        <v>9</v>
      </c>
      <c r="C18" s="8">
        <v>2011</v>
      </c>
      <c r="D18" s="8">
        <v>6</v>
      </c>
      <c r="E18" s="9" t="s">
        <v>43</v>
      </c>
      <c r="F18" s="9" t="s">
        <v>71</v>
      </c>
      <c r="G18" s="8" t="s">
        <v>30</v>
      </c>
      <c r="H18" s="8">
        <v>1080</v>
      </c>
      <c r="I18" s="10">
        <v>2538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72</v>
      </c>
    </row>
    <row r="19" spans="1:17" ht="22.5" x14ac:dyDescent="0.2">
      <c r="B19" s="23">
        <f t="shared" si="0"/>
        <v>10</v>
      </c>
      <c r="C19" s="8">
        <v>2011</v>
      </c>
      <c r="D19" s="8">
        <v>7</v>
      </c>
      <c r="E19" s="9" t="s">
        <v>43</v>
      </c>
      <c r="F19" s="9" t="s">
        <v>67</v>
      </c>
      <c r="G19" s="8" t="s">
        <v>34</v>
      </c>
      <c r="H19" s="8">
        <v>5</v>
      </c>
      <c r="I19" s="10">
        <v>554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41</v>
      </c>
    </row>
    <row r="20" spans="1:17" ht="22.5" x14ac:dyDescent="0.2">
      <c r="B20" s="23">
        <f t="shared" si="0"/>
        <v>11</v>
      </c>
      <c r="C20" s="8">
        <v>2011</v>
      </c>
      <c r="D20" s="8">
        <v>11</v>
      </c>
      <c r="E20" s="9" t="s">
        <v>73</v>
      </c>
      <c r="F20" s="9" t="s">
        <v>74</v>
      </c>
      <c r="G20" s="8" t="s">
        <v>54</v>
      </c>
      <c r="H20" s="8">
        <v>1</v>
      </c>
      <c r="I20" s="10">
        <v>1363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41</v>
      </c>
    </row>
    <row r="21" spans="1:17" ht="22.5" x14ac:dyDescent="0.2">
      <c r="B21" s="23">
        <f t="shared" si="0"/>
        <v>12</v>
      </c>
      <c r="C21" s="8">
        <v>2011</v>
      </c>
      <c r="D21" s="8">
        <v>11</v>
      </c>
      <c r="E21" s="9" t="s">
        <v>75</v>
      </c>
      <c r="F21" s="9" t="s">
        <v>76</v>
      </c>
      <c r="G21" s="8" t="s">
        <v>54</v>
      </c>
      <c r="H21" s="8">
        <v>6</v>
      </c>
      <c r="I21" s="10">
        <v>2021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41</v>
      </c>
    </row>
    <row r="22" spans="1:17" ht="33.75" x14ac:dyDescent="0.2">
      <c r="B22" s="23">
        <f t="shared" si="0"/>
        <v>13</v>
      </c>
      <c r="C22" s="8">
        <v>2011</v>
      </c>
      <c r="D22" s="8">
        <v>12</v>
      </c>
      <c r="E22" s="9" t="s">
        <v>77</v>
      </c>
      <c r="F22" s="9" t="s">
        <v>78</v>
      </c>
      <c r="G22" s="8" t="s">
        <v>79</v>
      </c>
      <c r="H22" s="8">
        <v>100</v>
      </c>
      <c r="I22" s="10">
        <v>1631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41</v>
      </c>
    </row>
    <row r="23" spans="1:17" ht="33.75" x14ac:dyDescent="0.2">
      <c r="B23" s="23">
        <f t="shared" si="0"/>
        <v>14</v>
      </c>
      <c r="C23" s="8">
        <v>2012</v>
      </c>
      <c r="D23" s="8">
        <v>1</v>
      </c>
      <c r="E23" s="9" t="s">
        <v>80</v>
      </c>
      <c r="F23" s="9" t="s">
        <v>81</v>
      </c>
      <c r="G23" s="8" t="s">
        <v>54</v>
      </c>
      <c r="H23" s="8">
        <v>1</v>
      </c>
      <c r="I23" s="10">
        <v>672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41</v>
      </c>
    </row>
    <row r="24" spans="1:17" ht="22.5" x14ac:dyDescent="0.2">
      <c r="B24" s="23">
        <f t="shared" si="0"/>
        <v>15</v>
      </c>
      <c r="C24" s="8">
        <v>2012</v>
      </c>
      <c r="D24" s="8">
        <v>1</v>
      </c>
      <c r="E24" s="9" t="s">
        <v>43</v>
      </c>
      <c r="F24" s="9" t="s">
        <v>67</v>
      </c>
      <c r="G24" s="8" t="s">
        <v>34</v>
      </c>
      <c r="H24" s="8">
        <v>10</v>
      </c>
      <c r="I24" s="10">
        <v>825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41</v>
      </c>
    </row>
    <row r="25" spans="1:17" ht="22.5" x14ac:dyDescent="0.2">
      <c r="B25" s="23">
        <f t="shared" si="0"/>
        <v>16</v>
      </c>
      <c r="C25" s="8">
        <v>2012</v>
      </c>
      <c r="D25" s="8">
        <v>5</v>
      </c>
      <c r="E25" s="9" t="s">
        <v>82</v>
      </c>
      <c r="F25" s="9" t="s">
        <v>83</v>
      </c>
      <c r="G25" s="8" t="s">
        <v>54</v>
      </c>
      <c r="H25" s="8">
        <v>1</v>
      </c>
      <c r="I25" s="10">
        <v>774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41</v>
      </c>
    </row>
    <row r="26" spans="1:17" ht="22.5" x14ac:dyDescent="0.2">
      <c r="B26" s="23">
        <f t="shared" si="0"/>
        <v>17</v>
      </c>
      <c r="C26" s="8">
        <v>2012</v>
      </c>
      <c r="D26" s="8">
        <v>7</v>
      </c>
      <c r="E26" s="9" t="s">
        <v>43</v>
      </c>
      <c r="F26" s="9" t="s">
        <v>70</v>
      </c>
      <c r="G26" s="8" t="s">
        <v>34</v>
      </c>
      <c r="H26" s="8">
        <v>1800</v>
      </c>
      <c r="I26" s="10">
        <v>48004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41</v>
      </c>
    </row>
    <row r="27" spans="1:17" ht="22.5" x14ac:dyDescent="0.2">
      <c r="B27" s="23">
        <f t="shared" si="0"/>
        <v>18</v>
      </c>
      <c r="C27" s="8">
        <v>2012</v>
      </c>
      <c r="D27" s="8">
        <v>10</v>
      </c>
      <c r="E27" s="9" t="s">
        <v>84</v>
      </c>
      <c r="F27" s="9"/>
      <c r="G27" s="8" t="s">
        <v>54</v>
      </c>
      <c r="H27" s="8">
        <v>3</v>
      </c>
      <c r="I27" s="10">
        <v>1496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41</v>
      </c>
    </row>
    <row r="28" spans="1:17" ht="33.75" x14ac:dyDescent="0.2">
      <c r="B28" s="23">
        <f t="shared" si="0"/>
        <v>19</v>
      </c>
      <c r="C28" s="8">
        <v>2012</v>
      </c>
      <c r="D28" s="8">
        <v>10</v>
      </c>
      <c r="E28" s="9" t="s">
        <v>85</v>
      </c>
      <c r="F28" s="9" t="s">
        <v>60</v>
      </c>
      <c r="G28" s="8" t="s">
        <v>34</v>
      </c>
      <c r="H28" s="8">
        <v>1800</v>
      </c>
      <c r="I28" s="10">
        <v>18407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41</v>
      </c>
    </row>
    <row r="29" spans="1:17" x14ac:dyDescent="0.2">
      <c r="B29" s="23">
        <f t="shared" si="0"/>
        <v>20</v>
      </c>
      <c r="C29" s="8">
        <v>2012</v>
      </c>
      <c r="D29" s="8">
        <v>12</v>
      </c>
      <c r="E29" s="9" t="s">
        <v>88</v>
      </c>
      <c r="F29" s="9"/>
      <c r="G29" s="8" t="s">
        <v>54</v>
      </c>
      <c r="H29" s="8">
        <v>1</v>
      </c>
      <c r="I29" s="10">
        <v>79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/>
    </row>
    <row r="30" spans="1:17" x14ac:dyDescent="0.2">
      <c r="B30" s="23">
        <f t="shared" si="0"/>
        <v>21</v>
      </c>
      <c r="C30" s="8">
        <v>2012</v>
      </c>
      <c r="D30" s="8">
        <v>12</v>
      </c>
      <c r="E30" s="9" t="s">
        <v>86</v>
      </c>
      <c r="F30" s="9" t="s">
        <v>87</v>
      </c>
      <c r="G30" s="8" t="s">
        <v>54</v>
      </c>
      <c r="H30" s="8">
        <v>2</v>
      </c>
      <c r="I30" s="10">
        <v>322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41</v>
      </c>
    </row>
    <row r="31" spans="1:17" ht="12" x14ac:dyDescent="0.2">
      <c r="A31" s="17"/>
      <c r="B31" s="3"/>
      <c r="C31" s="3"/>
      <c r="D31" s="11"/>
      <c r="E31" s="11"/>
      <c r="F31" s="11"/>
      <c r="G31" s="11"/>
      <c r="H31" s="11"/>
      <c r="I31" s="12"/>
      <c r="J31" s="13" t="e">
        <f>SUM($J$10:$J$30)</f>
        <v>#NAME?</v>
      </c>
      <c r="K31" s="13" t="e">
        <f>SUM($K$10:$K$30)</f>
        <v>#NAME?</v>
      </c>
      <c r="L31" s="13" t="e">
        <f>SUM($L$10:$L$30)</f>
        <v>#NAME?</v>
      </c>
      <c r="M31" s="13" t="e">
        <f>SUM($M$10:$M$30)</f>
        <v>#NAME?</v>
      </c>
      <c r="N31" s="13" t="e">
        <f>SUM($N$10:$N$30)</f>
        <v>#NAME?</v>
      </c>
      <c r="O31" s="13"/>
      <c r="P31" s="13"/>
      <c r="Q31" s="13"/>
    </row>
    <row r="33" spans="2:3" x14ac:dyDescent="0.2">
      <c r="B33" s="1" t="s">
        <v>19</v>
      </c>
    </row>
    <row r="36" spans="2:3" ht="12.75" x14ac:dyDescent="0.2">
      <c r="B36" s="18"/>
      <c r="C36" s="18"/>
    </row>
    <row r="37" spans="2:3" ht="12.75" x14ac:dyDescent="0.2">
      <c r="B37" s="18" t="s">
        <v>89</v>
      </c>
      <c r="C37" s="18"/>
    </row>
    <row r="38" spans="2:3" ht="12.75" x14ac:dyDescent="0.2">
      <c r="B38" s="4"/>
      <c r="C38" s="4"/>
    </row>
    <row r="39" spans="2:3" x14ac:dyDescent="0.2">
      <c r="B39" s="1" t="s">
        <v>21</v>
      </c>
    </row>
    <row r="41" spans="2:3" x14ac:dyDescent="0.2">
      <c r="C4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30">
    <cfRule type="expression" dxfId="2" priority="5" stopIfTrue="1">
      <formula>#REF!='TRUE'</formula>
    </cfRule>
  </conditionalFormatting>
  <conditionalFormatting sqref="B31:C31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2013-02-11T09:26:22Z</dcterms:modified>
</cp:coreProperties>
</file>