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 activeTab="1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Ремонт!$A$10:$Q$22</definedName>
    <definedName name="detailRange3">Содержание!$A$10:$Q$33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B13" i="3" l="1"/>
  <c r="B14" i="3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N32" i="3"/>
  <c r="M32" i="3"/>
  <c r="L32" i="3"/>
  <c r="K32" i="3"/>
  <c r="J32" i="3"/>
  <c r="N31" i="3"/>
  <c r="M31" i="3"/>
  <c r="L31" i="3"/>
  <c r="K31" i="3"/>
  <c r="J31" i="3"/>
  <c r="N30" i="3"/>
  <c r="M30" i="3"/>
  <c r="L30" i="3"/>
  <c r="K30" i="3"/>
  <c r="J30" i="3"/>
  <c r="N29" i="3"/>
  <c r="M29" i="3"/>
  <c r="L29" i="3"/>
  <c r="K29" i="3"/>
  <c r="J29" i="3"/>
  <c r="N28" i="3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33" i="3" s="1"/>
  <c r="M10" i="3"/>
  <c r="M33" i="3" s="1"/>
  <c r="L10" i="3"/>
  <c r="L33" i="3" s="1"/>
  <c r="K10" i="3"/>
  <c r="K33" i="3" s="1"/>
  <c r="J10" i="3"/>
  <c r="J33" i="3" s="1"/>
  <c r="B10" i="3"/>
  <c r="B11" i="3" s="1"/>
  <c r="B12" i="3" s="1"/>
  <c r="I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22" i="2" s="1"/>
  <c r="M10" i="2"/>
  <c r="M22" i="2" s="1"/>
  <c r="L10" i="2"/>
  <c r="L22" i="2" s="1"/>
  <c r="K10" i="2"/>
  <c r="K22" i="2" s="1"/>
  <c r="J10" i="2"/>
  <c r="J22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5" i="4"/>
  <c r="B5" i="3"/>
  <c r="B5" i="2"/>
  <c r="S3" i="3"/>
  <c r="S2" i="3"/>
  <c r="S3" i="2"/>
  <c r="S2" i="2"/>
  <c r="B6" i="3"/>
  <c r="B4" i="3"/>
  <c r="B25" i="2"/>
  <c r="B6" i="2"/>
  <c r="B4" i="2"/>
  <c r="B32" i="3" l="1"/>
</calcChain>
</file>

<file path=xl/sharedStrings.xml><?xml version="1.0" encoding="utf-8"?>
<sst xmlns="http://schemas.openxmlformats.org/spreadsheetml/2006/main" count="190" uniqueCount="95">
  <si>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</si>
  <si>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</si>
  <si>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</si>
  <si>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</si>
  <si>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</si>
  <si>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</si>
  <si>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</si>
  <si>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</si>
  <si>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</si>
  <si>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</si>
  <si>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</si>
  <si>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</si>
  <si>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</si>
  <si>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</si>
  <si>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</si>
  <si>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</si>
  <si>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</si>
  <si>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</si>
  <si>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</si>
  <si>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</si>
  <si>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</si>
  <si>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</si>
  <si>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</si>
  <si>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</si>
  <si>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6 по ул. ПОПОВА</t>
  </si>
  <si>
    <t>за период c 01.01.2010 по 31.12.2012</t>
  </si>
  <si>
    <t/>
  </si>
  <si>
    <t>Управляющая компания ООО "УК "Западное" с 01.01.2010</t>
  </si>
  <si>
    <t>кв.22, ХВС, применительно</t>
  </si>
  <si>
    <t>Смена отдельных участков трубопроводов D50мм (ГВС)</t>
  </si>
  <si>
    <t>п.м.</t>
  </si>
  <si>
    <t>Выполнено по АДС 05</t>
  </si>
  <si>
    <t>кв.23, ХВС, применительно</t>
  </si>
  <si>
    <t>За 12 месяцев</t>
  </si>
  <si>
    <t>Услуги Банков и почты по приему платежей</t>
  </si>
  <si>
    <t>кв.м</t>
  </si>
  <si>
    <t>выполнено</t>
  </si>
  <si>
    <t>Услуги ЕРКЦ по печати, начислению, перерасчетам и доставке квитанций</t>
  </si>
  <si>
    <t>Выполнено</t>
  </si>
  <si>
    <t>кв.26,Применительно D110</t>
  </si>
  <si>
    <t>Смена труб канализации Ф до 100мм</t>
  </si>
  <si>
    <t>Обращение жит. № 3044 от 15.12.2011г., выполнено</t>
  </si>
  <si>
    <t>Установка общедомового прибора учета электрической энергии</t>
  </si>
  <si>
    <t>шт.</t>
  </si>
  <si>
    <t>Выполнено МУП "Таганрогэнерго"</t>
  </si>
  <si>
    <t>кв.17,40,лестничная клетка</t>
  </si>
  <si>
    <t>Смена рулонных кровель из наплавляемых материалов в 1 слой</t>
  </si>
  <si>
    <t>подвал</t>
  </si>
  <si>
    <t>Выполнено, АДС-05</t>
  </si>
  <si>
    <t>придомовая территория</t>
  </si>
  <si>
    <t>Энтомологические работы</t>
  </si>
  <si>
    <t>Выполнено подрядной организацией ФГУЗ "Центр гигиены и эпидемиологии РО". Акт № 2</t>
  </si>
  <si>
    <t>Дезинсекция помещений</t>
  </si>
  <si>
    <t>Выполнено подрядной организацией ООО "Центр Сфера". Акт № 44</t>
  </si>
  <si>
    <t>ЦО</t>
  </si>
  <si>
    <t>Гидравлические испытания трубопровода Ф до 100мм</t>
  </si>
  <si>
    <t>Применительно обход подвала(на предм.утеч)</t>
  </si>
  <si>
    <t>Обходы и  осмотры системы т\сетей</t>
  </si>
  <si>
    <t>подвал Применительно задв.ХВС</t>
  </si>
  <si>
    <t>Смена задвижек D до 100мм</t>
  </si>
  <si>
    <t>подвал Применительно ХВС</t>
  </si>
  <si>
    <t>Применительно внутр.система ЦО</t>
  </si>
  <si>
    <t>Применительно подвал</t>
  </si>
  <si>
    <t>Выполнено подрядной орг-ей ИП ШУбин А.С.</t>
  </si>
  <si>
    <t>улица</t>
  </si>
  <si>
    <t>Окраска  газовых труб</t>
  </si>
  <si>
    <t>Выполнено по графику</t>
  </si>
  <si>
    <t>Перенавеска водосточных труб</t>
  </si>
  <si>
    <t>подвал,Применит.запитка сист.ЦО,промывка</t>
  </si>
  <si>
    <t>Прочистка врезок ЦО</t>
  </si>
  <si>
    <t>м3</t>
  </si>
  <si>
    <t>кв.26</t>
  </si>
  <si>
    <t>Смена отдельных участков трубопроводов D 20 (отопление)</t>
  </si>
  <si>
    <t>м.</t>
  </si>
  <si>
    <t>АДС-05, выполнено</t>
  </si>
  <si>
    <t>кровля, применительно очистка от снега</t>
  </si>
  <si>
    <t>Очистка кровли, козырьков, желобов и свесов от мусора</t>
  </si>
  <si>
    <t>1 этаж 1 подъезд</t>
  </si>
  <si>
    <t>Ремонт штукатурки стен</t>
  </si>
  <si>
    <t>фасад</t>
  </si>
  <si>
    <t>Навеска водосточных труб</t>
  </si>
  <si>
    <t>подвал, применительно промывка грязевика</t>
  </si>
  <si>
    <t xml:space="preserve"> Монтаж грязевиков 89мм</t>
  </si>
  <si>
    <t>подъезд №1</t>
  </si>
  <si>
    <t>Масляная окраска дверей</t>
  </si>
  <si>
    <t>территория</t>
  </si>
  <si>
    <t>Масляная окраска детских площадок</t>
  </si>
  <si>
    <t>фасад, применительно установка аншлагов</t>
  </si>
  <si>
    <t>Ремонт оконных переплетов</t>
  </si>
  <si>
    <t>кв.17, ревизия ЩО</t>
  </si>
  <si>
    <t>Ремонт групповых щитков на лестничных клетках без ремонта автоматов</t>
  </si>
  <si>
    <t>подвал, применительно запитка системы ЦО с промывкой</t>
  </si>
  <si>
    <t>Слив и наполнение водой системы отопления без осмотра системы</t>
  </si>
  <si>
    <t>установка табличек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</si>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</sst>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32"/>
  <sheetViews>
    <sheetView workbookViewId="0">
      <selection activeCell="B28" sqref="B28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6 по ул. ПОПОВА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6</v>
      </c>
      <c r="E10" s="9" t="s">
        <v>28</v>
      </c>
      <c r="F10" s="9" t="s">
        <v>29</v>
      </c>
      <c r="G10" s="8" t="s">
        <v>30</v>
      </c>
      <c r="H10" s="8">
        <v>4</v>
      </c>
      <c r="I10" s="10">
        <v>1823.42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6</v>
      </c>
      <c r="E11" s="9" t="s">
        <v>32</v>
      </c>
      <c r="F11" s="9" t="s">
        <v>29</v>
      </c>
      <c r="G11" s="8" t="s">
        <v>30</v>
      </c>
      <c r="H11" s="8">
        <v>4</v>
      </c>
      <c r="I11" s="10">
        <v>1544.96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12</v>
      </c>
      <c r="E12" s="9" t="s">
        <v>33</v>
      </c>
      <c r="F12" s="9" t="s">
        <v>34</v>
      </c>
      <c r="G12" s="8" t="s">
        <v>35</v>
      </c>
      <c r="H12" s="8">
        <v>0</v>
      </c>
      <c r="I12" s="10">
        <v>3396.48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36</v>
      </c>
    </row>
    <row r="13" spans="1:26" ht="33.75" x14ac:dyDescent="0.2">
      <c r="B13" s="23">
        <f>B12+1</f>
        <v>4</v>
      </c>
      <c r="C13" s="8">
        <v>2010</v>
      </c>
      <c r="D13" s="8">
        <v>12</v>
      </c>
      <c r="E13" s="9" t="s">
        <v>33</v>
      </c>
      <c r="F13" s="9" t="s">
        <v>37</v>
      </c>
      <c r="G13" s="8" t="s">
        <v>35</v>
      </c>
      <c r="H13" s="8">
        <v>0</v>
      </c>
      <c r="I13" s="10">
        <v>2971.92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38</v>
      </c>
    </row>
    <row r="14" spans="1:26" ht="22.5" x14ac:dyDescent="0.2">
      <c r="B14" s="23">
        <f>B13+1</f>
        <v>5</v>
      </c>
      <c r="C14" s="8">
        <v>2011</v>
      </c>
      <c r="D14" s="8">
        <v>12</v>
      </c>
      <c r="E14" s="9" t="s">
        <v>33</v>
      </c>
      <c r="F14" s="9" t="s">
        <v>34</v>
      </c>
      <c r="G14" s="8" t="s">
        <v>35</v>
      </c>
      <c r="H14" s="8">
        <v>0</v>
      </c>
      <c r="I14" s="10">
        <v>3821.04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38</v>
      </c>
    </row>
    <row r="15" spans="1:26" ht="33.75" x14ac:dyDescent="0.2">
      <c r="B15" s="23">
        <f>B14+1</f>
        <v>6</v>
      </c>
      <c r="C15" s="8">
        <v>2011</v>
      </c>
      <c r="D15" s="8">
        <v>12</v>
      </c>
      <c r="E15" s="9" t="s">
        <v>33</v>
      </c>
      <c r="F15" s="9" t="s">
        <v>37</v>
      </c>
      <c r="G15" s="8" t="s">
        <v>35</v>
      </c>
      <c r="H15" s="8">
        <v>0</v>
      </c>
      <c r="I15" s="10">
        <v>3608.76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38</v>
      </c>
    </row>
    <row r="16" spans="1:26" ht="22.5" x14ac:dyDescent="0.2">
      <c r="B16" s="23">
        <f>B15+1</f>
        <v>7</v>
      </c>
      <c r="C16" s="8">
        <v>2012</v>
      </c>
      <c r="D16" s="8">
        <v>1</v>
      </c>
      <c r="E16" s="9" t="s">
        <v>39</v>
      </c>
      <c r="F16" s="9" t="s">
        <v>40</v>
      </c>
      <c r="G16" s="8" t="s">
        <v>30</v>
      </c>
      <c r="H16" s="8">
        <v>4</v>
      </c>
      <c r="I16" s="10">
        <v>1973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41</v>
      </c>
    </row>
    <row r="17" spans="1:17" ht="22.5" x14ac:dyDescent="0.2">
      <c r="B17" s="23">
        <f>B16+1</f>
        <v>8</v>
      </c>
      <c r="C17" s="8">
        <v>2012</v>
      </c>
      <c r="D17" s="8">
        <v>6</v>
      </c>
      <c r="E17" s="9"/>
      <c r="F17" s="9" t="s">
        <v>42</v>
      </c>
      <c r="G17" s="8" t="s">
        <v>43</v>
      </c>
      <c r="H17" s="8">
        <v>1</v>
      </c>
      <c r="I17" s="10">
        <v>7247.05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44</v>
      </c>
    </row>
    <row r="18" spans="1:17" ht="22.5" x14ac:dyDescent="0.2">
      <c r="B18" s="23">
        <f>B17+1</f>
        <v>9</v>
      </c>
      <c r="C18" s="8">
        <v>2012</v>
      </c>
      <c r="D18" s="8">
        <v>8</v>
      </c>
      <c r="E18" s="9" t="s">
        <v>45</v>
      </c>
      <c r="F18" s="9" t="s">
        <v>46</v>
      </c>
      <c r="G18" s="8" t="s">
        <v>35</v>
      </c>
      <c r="H18" s="8">
        <v>140.4</v>
      </c>
      <c r="I18" s="10">
        <v>26298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38</v>
      </c>
    </row>
    <row r="19" spans="1:17" ht="22.5" x14ac:dyDescent="0.2">
      <c r="B19" s="23">
        <f>B18+1</f>
        <v>10</v>
      </c>
      <c r="C19" s="8">
        <v>2012</v>
      </c>
      <c r="D19" s="8">
        <v>9</v>
      </c>
      <c r="E19" s="9" t="s">
        <v>47</v>
      </c>
      <c r="F19" s="9" t="s">
        <v>40</v>
      </c>
      <c r="G19" s="8" t="s">
        <v>30</v>
      </c>
      <c r="H19" s="8">
        <v>8</v>
      </c>
      <c r="I19" s="10">
        <v>9123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48</v>
      </c>
    </row>
    <row r="20" spans="1:17" ht="22.5" x14ac:dyDescent="0.2">
      <c r="B20" s="23">
        <f>B19+1</f>
        <v>11</v>
      </c>
      <c r="C20" s="8">
        <v>2012</v>
      </c>
      <c r="D20" s="8">
        <v>12</v>
      </c>
      <c r="E20" s="9" t="s">
        <v>33</v>
      </c>
      <c r="F20" s="9" t="s">
        <v>34</v>
      </c>
      <c r="G20" s="8" t="s">
        <v>35</v>
      </c>
      <c r="H20" s="8">
        <v>0</v>
      </c>
      <c r="I20" s="10">
        <v>3821.04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38</v>
      </c>
    </row>
    <row r="21" spans="1:17" ht="33.75" x14ac:dyDescent="0.2">
      <c r="B21" s="23">
        <f>B20+1</f>
        <v>12</v>
      </c>
      <c r="C21" s="8">
        <v>2012</v>
      </c>
      <c r="D21" s="8">
        <v>12</v>
      </c>
      <c r="E21" s="9" t="s">
        <v>33</v>
      </c>
      <c r="F21" s="9" t="s">
        <v>37</v>
      </c>
      <c r="G21" s="8" t="s">
        <v>35</v>
      </c>
      <c r="H21" s="8">
        <v>0</v>
      </c>
      <c r="I21" s="10">
        <v>3608.76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38</v>
      </c>
    </row>
    <row r="22" spans="1:17" ht="12" x14ac:dyDescent="0.2">
      <c r="A22" s="17"/>
      <c r="B22" s="3"/>
      <c r="C22" s="3"/>
      <c r="D22" s="11"/>
      <c r="E22" s="11"/>
      <c r="F22" s="11"/>
      <c r="G22" s="11"/>
      <c r="H22" s="11"/>
      <c r="I22" s="12">
        <f>SUM($I$10:$I$21)</f>
        <v>69237.429999999993</v>
      </c>
      <c r="J22" s="13" t="e">
        <f>SUM($J$10:$J$21)</f>
        <v>#NAME?</v>
      </c>
      <c r="K22" s="13" t="e">
        <f>SUM($K$10:$K$21)</f>
        <v>#NAME?</v>
      </c>
      <c r="L22" s="13" t="e">
        <f>SUM($L$10:$L$21)</f>
        <v>#NAME?</v>
      </c>
      <c r="M22" s="13" t="e">
        <f>SUM($M$10:$M$21)</f>
        <v>#NAME?</v>
      </c>
      <c r="N22" s="13" t="e">
        <f>SUM($N$10:$N$21)</f>
        <v>#NAME?</v>
      </c>
      <c r="O22" s="13"/>
      <c r="P22" s="13"/>
      <c r="Q22" s="13"/>
    </row>
    <row r="25" spans="1:17" x14ac:dyDescent="0.2">
      <c r="B25" s="1" t="str">
        <f>XLRPARAMS_comment</f>
        <v/>
      </c>
    </row>
    <row r="27" spans="1:17" ht="12.75" x14ac:dyDescent="0.2">
      <c r="B27" s="18"/>
      <c r="C27" s="18"/>
    </row>
    <row r="28" spans="1:17" ht="12.75" x14ac:dyDescent="0.2">
      <c r="B28" s="18" t="s">
        <v>94</v>
      </c>
      <c r="C28" s="18"/>
    </row>
    <row r="29" spans="1:17" ht="12.75" x14ac:dyDescent="0.2">
      <c r="B29" s="4"/>
      <c r="C29" s="4"/>
    </row>
    <row r="30" spans="1:17" x14ac:dyDescent="0.2">
      <c r="B30" s="1" t="s">
        <v>21</v>
      </c>
    </row>
    <row r="32" spans="1:17" x14ac:dyDescent="0.2">
      <c r="C32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6" priority="6" stopIfTrue="1" operator="notEqual">
      <formula>0</formula>
    </cfRule>
  </conditionalFormatting>
  <conditionalFormatting sqref="D4:E6 B10:Q21">
    <cfRule type="expression" dxfId="5" priority="5" stopIfTrue="1">
      <formula>#REF!='TRUE'</formula>
    </cfRule>
  </conditionalFormatting>
  <conditionalFormatting sqref="B22:C22">
    <cfRule type="expression" dxfId="4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43"/>
  <sheetViews>
    <sheetView tabSelected="1" workbookViewId="0">
      <selection activeCell="T29" sqref="T29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6 по ул. ПОПОВА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5</v>
      </c>
      <c r="E10" s="9" t="s">
        <v>49</v>
      </c>
      <c r="F10" s="9" t="s">
        <v>50</v>
      </c>
      <c r="G10" s="8" t="s">
        <v>35</v>
      </c>
      <c r="H10" s="8">
        <v>1540</v>
      </c>
      <c r="I10" s="10">
        <v>136.29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51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7</v>
      </c>
      <c r="E11" s="9" t="s">
        <v>47</v>
      </c>
      <c r="F11" s="9" t="s">
        <v>52</v>
      </c>
      <c r="G11" s="8" t="s">
        <v>35</v>
      </c>
      <c r="H11" s="8">
        <v>407</v>
      </c>
      <c r="I11" s="10">
        <v>907.61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53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10</v>
      </c>
      <c r="E12" s="9" t="s">
        <v>54</v>
      </c>
      <c r="F12" s="9" t="s">
        <v>55</v>
      </c>
      <c r="G12" s="8" t="s">
        <v>30</v>
      </c>
      <c r="H12" s="8">
        <v>754</v>
      </c>
      <c r="I12" s="10">
        <v>18162.009999999998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38</v>
      </c>
    </row>
    <row r="13" spans="1:26" ht="22.5" x14ac:dyDescent="0.2">
      <c r="B13" s="23">
        <f t="shared" ref="B13:B31" si="0">B12+1</f>
        <v>4</v>
      </c>
      <c r="C13" s="8">
        <v>2011</v>
      </c>
      <c r="D13" s="8">
        <v>3</v>
      </c>
      <c r="E13" s="9" t="s">
        <v>56</v>
      </c>
      <c r="F13" s="9" t="s">
        <v>57</v>
      </c>
      <c r="G13" s="8" t="s">
        <v>35</v>
      </c>
      <c r="H13" s="8">
        <v>407</v>
      </c>
      <c r="I13" s="10">
        <v>251.49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38</v>
      </c>
    </row>
    <row r="14" spans="1:26" ht="22.5" x14ac:dyDescent="0.2">
      <c r="B14" s="23">
        <f t="shared" si="0"/>
        <v>5</v>
      </c>
      <c r="C14" s="8">
        <v>2011</v>
      </c>
      <c r="D14" s="8">
        <v>3</v>
      </c>
      <c r="E14" s="9" t="s">
        <v>58</v>
      </c>
      <c r="F14" s="9" t="s">
        <v>59</v>
      </c>
      <c r="G14" s="8" t="s">
        <v>43</v>
      </c>
      <c r="H14" s="8">
        <v>1</v>
      </c>
      <c r="I14" s="10">
        <v>2238.27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38</v>
      </c>
    </row>
    <row r="15" spans="1:26" ht="22.5" x14ac:dyDescent="0.2">
      <c r="B15" s="23">
        <f t="shared" si="0"/>
        <v>6</v>
      </c>
      <c r="C15" s="8">
        <v>2011</v>
      </c>
      <c r="D15" s="8">
        <v>3</v>
      </c>
      <c r="E15" s="9" t="s">
        <v>60</v>
      </c>
      <c r="F15" s="9" t="s">
        <v>29</v>
      </c>
      <c r="G15" s="8" t="s">
        <v>30</v>
      </c>
      <c r="H15" s="8">
        <v>0.5</v>
      </c>
      <c r="I15" s="10">
        <v>1197.56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38</v>
      </c>
    </row>
    <row r="16" spans="1:26" ht="22.5" x14ac:dyDescent="0.2">
      <c r="B16" s="23">
        <f t="shared" si="0"/>
        <v>7</v>
      </c>
      <c r="C16" s="8">
        <v>2011</v>
      </c>
      <c r="D16" s="8">
        <v>7</v>
      </c>
      <c r="E16" s="9" t="s">
        <v>61</v>
      </c>
      <c r="F16" s="9" t="s">
        <v>55</v>
      </c>
      <c r="G16" s="8" t="s">
        <v>30</v>
      </c>
      <c r="H16" s="8">
        <v>754</v>
      </c>
      <c r="I16" s="10">
        <v>28778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38</v>
      </c>
    </row>
    <row r="17" spans="2:17" x14ac:dyDescent="0.2">
      <c r="B17" s="23">
        <f t="shared" si="0"/>
        <v>8</v>
      </c>
      <c r="C17" s="8">
        <v>2011</v>
      </c>
      <c r="D17" s="8">
        <v>7</v>
      </c>
      <c r="E17" s="9" t="s">
        <v>62</v>
      </c>
      <c r="F17" s="9" t="s">
        <v>52</v>
      </c>
      <c r="G17" s="8" t="s">
        <v>35</v>
      </c>
      <c r="H17" s="8">
        <v>402</v>
      </c>
      <c r="I17" s="10">
        <v>2010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63</v>
      </c>
    </row>
    <row r="18" spans="2:17" x14ac:dyDescent="0.2">
      <c r="B18" s="23">
        <f t="shared" si="0"/>
        <v>9</v>
      </c>
      <c r="C18" s="8">
        <v>2011</v>
      </c>
      <c r="D18" s="8">
        <v>8</v>
      </c>
      <c r="E18" s="9" t="s">
        <v>64</v>
      </c>
      <c r="F18" s="9" t="s">
        <v>65</v>
      </c>
      <c r="G18" s="8" t="s">
        <v>35</v>
      </c>
      <c r="H18" s="8">
        <v>12</v>
      </c>
      <c r="I18" s="10">
        <v>1929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66</v>
      </c>
    </row>
    <row r="19" spans="2:17" x14ac:dyDescent="0.2">
      <c r="B19" s="23">
        <f t="shared" si="0"/>
        <v>10</v>
      </c>
      <c r="C19" s="8">
        <v>2011</v>
      </c>
      <c r="D19" s="8">
        <v>10</v>
      </c>
      <c r="E19" s="9"/>
      <c r="F19" s="9" t="s">
        <v>67</v>
      </c>
      <c r="G19" s="8" t="s">
        <v>30</v>
      </c>
      <c r="H19" s="8">
        <v>6</v>
      </c>
      <c r="I19" s="10">
        <v>4014.7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38</v>
      </c>
    </row>
    <row r="20" spans="2:17" ht="22.5" x14ac:dyDescent="0.2">
      <c r="B20" s="23">
        <f t="shared" si="0"/>
        <v>11</v>
      </c>
      <c r="C20" s="8">
        <v>2011</v>
      </c>
      <c r="D20" s="8">
        <v>11</v>
      </c>
      <c r="E20" s="9" t="s">
        <v>68</v>
      </c>
      <c r="F20" s="9" t="s">
        <v>69</v>
      </c>
      <c r="G20" s="8" t="s">
        <v>70</v>
      </c>
      <c r="H20" s="8">
        <v>1770</v>
      </c>
      <c r="I20" s="10">
        <v>3373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38</v>
      </c>
    </row>
    <row r="21" spans="2:17" ht="22.5" x14ac:dyDescent="0.2">
      <c r="B21" s="23">
        <f t="shared" si="0"/>
        <v>12</v>
      </c>
      <c r="C21" s="8">
        <v>2012</v>
      </c>
      <c r="D21" s="8">
        <v>1</v>
      </c>
      <c r="E21" s="9" t="s">
        <v>71</v>
      </c>
      <c r="F21" s="9" t="s">
        <v>72</v>
      </c>
      <c r="G21" s="8" t="s">
        <v>73</v>
      </c>
      <c r="H21" s="8">
        <v>1.5</v>
      </c>
      <c r="I21" s="10">
        <v>369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74</v>
      </c>
    </row>
    <row r="22" spans="2:17" ht="22.5" x14ac:dyDescent="0.2">
      <c r="B22" s="23">
        <f t="shared" si="0"/>
        <v>13</v>
      </c>
      <c r="C22" s="8">
        <v>2012</v>
      </c>
      <c r="D22" s="8">
        <v>2</v>
      </c>
      <c r="E22" s="9" t="s">
        <v>75</v>
      </c>
      <c r="F22" s="9" t="s">
        <v>76</v>
      </c>
      <c r="G22" s="8" t="s">
        <v>35</v>
      </c>
      <c r="H22" s="8">
        <v>48</v>
      </c>
      <c r="I22" s="10">
        <v>2246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38</v>
      </c>
    </row>
    <row r="23" spans="2:17" x14ac:dyDescent="0.2">
      <c r="B23" s="23">
        <f t="shared" si="0"/>
        <v>14</v>
      </c>
      <c r="C23" s="8">
        <v>2012</v>
      </c>
      <c r="D23" s="8">
        <v>4</v>
      </c>
      <c r="E23" s="9" t="s">
        <v>77</v>
      </c>
      <c r="F23" s="9" t="s">
        <v>78</v>
      </c>
      <c r="G23" s="8" t="s">
        <v>35</v>
      </c>
      <c r="H23" s="8">
        <v>31.4</v>
      </c>
      <c r="I23" s="10">
        <v>7255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38</v>
      </c>
    </row>
    <row r="24" spans="2:17" x14ac:dyDescent="0.2">
      <c r="B24" s="23">
        <f t="shared" si="0"/>
        <v>15</v>
      </c>
      <c r="C24" s="8">
        <v>2012</v>
      </c>
      <c r="D24" s="8">
        <v>4</v>
      </c>
      <c r="E24" s="9" t="s">
        <v>79</v>
      </c>
      <c r="F24" s="9" t="s">
        <v>80</v>
      </c>
      <c r="G24" s="8" t="s">
        <v>30</v>
      </c>
      <c r="H24" s="8">
        <v>4</v>
      </c>
      <c r="I24" s="10">
        <v>759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38</v>
      </c>
    </row>
    <row r="25" spans="2:17" ht="22.5" x14ac:dyDescent="0.2">
      <c r="B25" s="23">
        <f t="shared" si="0"/>
        <v>16</v>
      </c>
      <c r="C25" s="8">
        <v>2012</v>
      </c>
      <c r="D25" s="8">
        <v>4</v>
      </c>
      <c r="E25" s="9" t="s">
        <v>81</v>
      </c>
      <c r="F25" s="9" t="s">
        <v>82</v>
      </c>
      <c r="G25" s="8" t="s">
        <v>43</v>
      </c>
      <c r="H25" s="8">
        <v>1</v>
      </c>
      <c r="I25" s="10">
        <v>1691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38</v>
      </c>
    </row>
    <row r="26" spans="2:17" ht="22.5" x14ac:dyDescent="0.2">
      <c r="B26" s="23">
        <f t="shared" si="0"/>
        <v>17</v>
      </c>
      <c r="C26" s="8">
        <v>2012</v>
      </c>
      <c r="D26" s="8">
        <v>4</v>
      </c>
      <c r="E26" s="9" t="s">
        <v>47</v>
      </c>
      <c r="F26" s="9" t="s">
        <v>55</v>
      </c>
      <c r="G26" s="8" t="s">
        <v>30</v>
      </c>
      <c r="H26" s="8">
        <v>754</v>
      </c>
      <c r="I26" s="10">
        <v>18144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38</v>
      </c>
    </row>
    <row r="27" spans="2:17" x14ac:dyDescent="0.2">
      <c r="B27" s="23">
        <f t="shared" si="0"/>
        <v>18</v>
      </c>
      <c r="C27" s="8">
        <v>2012</v>
      </c>
      <c r="D27" s="8">
        <v>5</v>
      </c>
      <c r="E27" s="9" t="s">
        <v>83</v>
      </c>
      <c r="F27" s="9" t="s">
        <v>84</v>
      </c>
      <c r="G27" s="8" t="s">
        <v>35</v>
      </c>
      <c r="H27" s="8">
        <v>12.7</v>
      </c>
      <c r="I27" s="10">
        <v>1586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38</v>
      </c>
    </row>
    <row r="28" spans="2:17" ht="22.5" x14ac:dyDescent="0.2">
      <c r="B28" s="23">
        <f t="shared" si="0"/>
        <v>19</v>
      </c>
      <c r="C28" s="8">
        <v>2012</v>
      </c>
      <c r="D28" s="8">
        <v>5</v>
      </c>
      <c r="E28" s="9" t="s">
        <v>85</v>
      </c>
      <c r="F28" s="9" t="s">
        <v>86</v>
      </c>
      <c r="G28" s="8" t="s">
        <v>35</v>
      </c>
      <c r="H28" s="8">
        <v>38</v>
      </c>
      <c r="I28" s="10">
        <v>2299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38</v>
      </c>
    </row>
    <row r="29" spans="2:17" ht="22.5" x14ac:dyDescent="0.2">
      <c r="B29" s="23">
        <f t="shared" si="0"/>
        <v>20</v>
      </c>
      <c r="C29" s="8">
        <v>2012</v>
      </c>
      <c r="D29" s="8">
        <v>6</v>
      </c>
      <c r="E29" s="9" t="s">
        <v>87</v>
      </c>
      <c r="F29" s="9" t="s">
        <v>88</v>
      </c>
      <c r="G29" s="8" t="s">
        <v>43</v>
      </c>
      <c r="H29" s="8">
        <v>1</v>
      </c>
      <c r="I29" s="10">
        <v>788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38</v>
      </c>
    </row>
    <row r="30" spans="2:17" ht="33.75" x14ac:dyDescent="0.2">
      <c r="B30" s="23">
        <f t="shared" si="0"/>
        <v>21</v>
      </c>
      <c r="C30" s="8">
        <v>2012</v>
      </c>
      <c r="D30" s="8">
        <v>10</v>
      </c>
      <c r="E30" s="9" t="s">
        <v>89</v>
      </c>
      <c r="F30" s="9" t="s">
        <v>90</v>
      </c>
      <c r="G30" s="8" t="s">
        <v>43</v>
      </c>
      <c r="H30" s="8">
        <v>1</v>
      </c>
      <c r="I30" s="10">
        <v>992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38</v>
      </c>
    </row>
    <row r="31" spans="2:17" ht="33.75" x14ac:dyDescent="0.2">
      <c r="B31" s="23">
        <f t="shared" si="0"/>
        <v>22</v>
      </c>
      <c r="C31" s="8">
        <v>2012</v>
      </c>
      <c r="D31" s="8">
        <v>10</v>
      </c>
      <c r="E31" s="9" t="s">
        <v>91</v>
      </c>
      <c r="F31" s="9" t="s">
        <v>92</v>
      </c>
      <c r="G31" s="8" t="s">
        <v>30</v>
      </c>
      <c r="H31" s="8">
        <v>754</v>
      </c>
      <c r="I31" s="10">
        <v>8701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38</v>
      </c>
    </row>
    <row r="32" spans="2:17" x14ac:dyDescent="0.2">
      <c r="B32" s="23">
        <f>B31+1</f>
        <v>23</v>
      </c>
      <c r="C32" s="8">
        <v>2012</v>
      </c>
      <c r="D32" s="8">
        <v>11</v>
      </c>
      <c r="E32" s="9" t="s">
        <v>93</v>
      </c>
      <c r="F32" s="9"/>
      <c r="G32" s="8" t="s">
        <v>43</v>
      </c>
      <c r="H32" s="8">
        <v>2</v>
      </c>
      <c r="I32" s="10">
        <v>850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38</v>
      </c>
    </row>
    <row r="33" spans="1:17" ht="12" x14ac:dyDescent="0.2">
      <c r="A33" s="17"/>
      <c r="B33" s="3"/>
      <c r="C33" s="3"/>
      <c r="D33" s="11"/>
      <c r="E33" s="11"/>
      <c r="F33" s="11"/>
      <c r="G33" s="11"/>
      <c r="H33" s="11"/>
      <c r="I33" s="12"/>
      <c r="J33" s="13" t="e">
        <f>SUM($J$10:$J$32)</f>
        <v>#NAME?</v>
      </c>
      <c r="K33" s="13" t="e">
        <f>SUM($K$10:$K$32)</f>
        <v>#NAME?</v>
      </c>
      <c r="L33" s="13" t="e">
        <f>SUM($L$10:$L$32)</f>
        <v>#NAME?</v>
      </c>
      <c r="M33" s="13" t="e">
        <f>SUM($M$10:$M$32)</f>
        <v>#NAME?</v>
      </c>
      <c r="N33" s="13" t="e">
        <f>SUM($N$10:$N$32)</f>
        <v>#NAME?</v>
      </c>
      <c r="O33" s="13"/>
      <c r="P33" s="13"/>
      <c r="Q33" s="13"/>
    </row>
    <row r="35" spans="1:17" x14ac:dyDescent="0.2">
      <c r="B35" s="1" t="s">
        <v>19</v>
      </c>
    </row>
    <row r="38" spans="1:17" ht="12.75" x14ac:dyDescent="0.2">
      <c r="B38" s="18"/>
      <c r="C38" s="18"/>
    </row>
    <row r="39" spans="1:17" ht="12.75" x14ac:dyDescent="0.2">
      <c r="B39" s="18" t="s">
        <v>94</v>
      </c>
      <c r="C39" s="18"/>
    </row>
    <row r="40" spans="1:17" ht="12.75" x14ac:dyDescent="0.2">
      <c r="B40" s="4"/>
      <c r="C40" s="4"/>
    </row>
    <row r="41" spans="1:17" x14ac:dyDescent="0.2">
      <c r="B41" s="1" t="s">
        <v>21</v>
      </c>
    </row>
    <row r="43" spans="1:17" x14ac:dyDescent="0.2">
      <c r="C43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3" priority="6" stopIfTrue="1" operator="notEqual">
      <formula>0</formula>
    </cfRule>
  </conditionalFormatting>
  <conditionalFormatting sqref="D4:E6 B10:Q32">
    <cfRule type="expression" dxfId="2" priority="5" stopIfTrue="1">
      <formula>#REF!='TRUE'</formula>
    </cfRule>
  </conditionalFormatting>
  <conditionalFormatting sqref="B33:C33">
    <cfRule type="expression" dxfId="1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2013-02-11T10:25:23Z</dcterms:modified>
</cp:coreProperties>
</file>