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Ремонт!$A$10:$Q$22</definedName>
    <definedName name="detailRange3">Содержание!$A$10:$Q$28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20" i="3" l="1"/>
  <c r="B21" i="3"/>
  <c r="B22" i="3" s="1"/>
  <c r="B23" i="3" s="1"/>
  <c r="B24" i="3" s="1"/>
  <c r="B25" i="3" s="1"/>
  <c r="B26" i="3" s="1"/>
  <c r="B27" i="3" s="1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8" i="3" s="1"/>
  <c r="M10" i="3"/>
  <c r="M28" i="3" s="1"/>
  <c r="L10" i="3"/>
  <c r="L28" i="3" s="1"/>
  <c r="K10" i="3"/>
  <c r="K28" i="3" s="1"/>
  <c r="J10" i="3"/>
  <c r="J28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I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2" i="2" s="1"/>
  <c r="M10" i="2"/>
  <c r="M22" i="2" s="1"/>
  <c r="L10" i="2"/>
  <c r="L22" i="2" s="1"/>
  <c r="K10" i="2"/>
  <c r="K22" i="2" s="1"/>
  <c r="J10" i="2"/>
  <c r="J22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5" i="4"/>
  <c r="B5" i="3"/>
  <c r="B5" i="2"/>
  <c r="S3" i="3"/>
  <c r="S2" i="3"/>
  <c r="S3" i="2"/>
  <c r="S2" i="2"/>
  <c r="B6" i="3"/>
  <c r="B4" i="3"/>
  <c r="B25" i="2"/>
  <c r="B6" i="2"/>
  <c r="B4" i="2"/>
</calcChain>
</file>

<file path=xl/sharedStrings.xml><?xml version="1.0" encoding="utf-8"?>
<sst xmlns="http://schemas.openxmlformats.org/spreadsheetml/2006/main" count="170" uniqueCount="87">
  <si>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</si>
  <si>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</si>
  <si>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</si>
  <si>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</si>
  <si>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</si>
  <si>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</si>
  <si>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</si>
  <si>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</si>
  <si>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</si>
  <si>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</si>
  <si>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</si>
  <si>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</si>
  <si>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</si>
  <si>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</si>
  <si>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</si>
  <si>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</si>
  <si>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</si>
  <si>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</si>
  <si>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</si>
  <si>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</si>
  <si>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</si>
  <si>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</si>
  <si>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</si>
  <si>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</si>
  <si>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90 по ул. КАЛИНИНА</t>
  </si>
  <si>
    <t>за период c 01.02.2011 по 31.12.2012</t>
  </si>
  <si>
    <t/>
  </si>
  <si>
    <t>Управляющая компания ООО "УК "Западное" с 01.02.2011</t>
  </si>
  <si>
    <t>кв.1, Применительно ХВС</t>
  </si>
  <si>
    <t>Смена отдельных участков трубопроводов D 25 (ГВС)</t>
  </si>
  <si>
    <t>п.м.</t>
  </si>
  <si>
    <t>Выполнено</t>
  </si>
  <si>
    <t>подвал,Применительно D100,D110</t>
  </si>
  <si>
    <t>Смена труб канализации Ф до 100мм</t>
  </si>
  <si>
    <t>Применительно ввод ХВС D 40</t>
  </si>
  <si>
    <t>Смена отдельных участков трубопроводов D50мм (ГВС)</t>
  </si>
  <si>
    <t>Выполнено АДС-05</t>
  </si>
  <si>
    <t>колодец</t>
  </si>
  <si>
    <t>Установка водомерного узла учета</t>
  </si>
  <si>
    <t>шт.</t>
  </si>
  <si>
    <t>Выполнено МУП "Управление"Водоканал"</t>
  </si>
  <si>
    <t>Устройство отмостки из асфальтобетона</t>
  </si>
  <si>
    <t>кв.м</t>
  </si>
  <si>
    <t>Выполнено ИП Дорофеев С.И.</t>
  </si>
  <si>
    <t>кв.14</t>
  </si>
  <si>
    <t>Обращение жит. № 1208 от 01.06.2011г. Прием Федянина Н.Д.</t>
  </si>
  <si>
    <t>За 11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</si>
  <si>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</si>
  <si>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</si>
  <si>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Мониторинг технического состояния здания</t>
  </si>
  <si>
    <t>Выполнено ООО "ЦЕНТР-СТРОЙ"</t>
  </si>
  <si>
    <t xml:space="preserve"> о проценте износа домаа</t>
  </si>
  <si>
    <t>Строительно-техническая экспертиза</t>
  </si>
  <si>
    <t>Выполнено МУП "БТИ"</t>
  </si>
  <si>
    <t>За 12 месяцев</t>
  </si>
  <si>
    <t>подвал</t>
  </si>
  <si>
    <t>Перенавеска водосточных труб</t>
  </si>
  <si>
    <t>Применительно D57</t>
  </si>
  <si>
    <t>Смена отдельных участков трубопроводов до D100 мм (ГВС)</t>
  </si>
  <si>
    <t>Применительно внутр.система ЦО</t>
  </si>
  <si>
    <t>Гидравлические испытания трубопровода Ф до 100мм</t>
  </si>
  <si>
    <t>Перестилка дощатых покрытий пола</t>
  </si>
  <si>
    <t>подъезд 2</t>
  </si>
  <si>
    <t>ВЫполнено</t>
  </si>
  <si>
    <t>кв.3,Применительно ХВС D40</t>
  </si>
  <si>
    <t>Применительно подсыпка щебнем ввод ХВС</t>
  </si>
  <si>
    <t>Засыпка ямы  на пешеходной дорожке</t>
  </si>
  <si>
    <t>кг</t>
  </si>
  <si>
    <t>подвал,Применит.запитка сист.ЦО,промывка</t>
  </si>
  <si>
    <t>Прочистка врезок ЦО</t>
  </si>
  <si>
    <t>м3</t>
  </si>
  <si>
    <t>подвал,Применительно очистка от мусора,ревизия</t>
  </si>
  <si>
    <t>Очистка кровли, козырьков, желобов и свесов от мусора</t>
  </si>
  <si>
    <t>Обрезка-2шт.,удаление-1шт.</t>
  </si>
  <si>
    <t>Валка деревьев в городских условиях: липы, сосны, кедра, тополя - диаметром более 300 мм</t>
  </si>
  <si>
    <t>Выполнено подрядной орг-ей ИП Карасев А.В.</t>
  </si>
  <si>
    <t>кровля, применительно очистка от снега и сосулек</t>
  </si>
  <si>
    <t>кровля, применительно очистка от снега</t>
  </si>
  <si>
    <t>Ремонт задвижки D до 100 мм без снятия с места</t>
  </si>
  <si>
    <t>кровля, Применительно очистка от снега</t>
  </si>
  <si>
    <t>подвал, применительно запитка с промывкой системы ЦО</t>
  </si>
  <si>
    <t>Слив и наполнение водой системы отопления без осмотра системы</t>
  </si>
  <si>
    <t>кв.17, ревизия ЩЭ</t>
  </si>
  <si>
    <t>Ремонт групповых щитков на лестничных клетках без ремонта автоматов</t>
  </si>
  <si>
    <t>кв.90, ревизия ЩЭ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</si>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</sst>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2"/>
  <sheetViews>
    <sheetView workbookViewId="0">
      <selection activeCell="B28" sqref="B2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90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10</v>
      </c>
      <c r="E10" s="9" t="s">
        <v>34</v>
      </c>
      <c r="F10" s="9" t="s">
        <v>35</v>
      </c>
      <c r="G10" s="8" t="s">
        <v>30</v>
      </c>
      <c r="H10" s="8">
        <v>15</v>
      </c>
      <c r="I10" s="10">
        <v>12754.37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36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10</v>
      </c>
      <c r="E11" s="9" t="s">
        <v>28</v>
      </c>
      <c r="F11" s="9" t="s">
        <v>29</v>
      </c>
      <c r="G11" s="8" t="s">
        <v>30</v>
      </c>
      <c r="H11" s="8">
        <v>1.8</v>
      </c>
      <c r="I11" s="10">
        <v>973.33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10</v>
      </c>
      <c r="E12" s="9" t="s">
        <v>32</v>
      </c>
      <c r="F12" s="9" t="s">
        <v>33</v>
      </c>
      <c r="G12" s="8" t="s">
        <v>30</v>
      </c>
      <c r="H12" s="8">
        <v>8.75</v>
      </c>
      <c r="I12" s="10">
        <v>29372.37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x14ac:dyDescent="0.2">
      <c r="B13" s="23">
        <f>B12+1</f>
        <v>4</v>
      </c>
      <c r="C13" s="8">
        <v>2011</v>
      </c>
      <c r="D13" s="8">
        <v>11</v>
      </c>
      <c r="E13" s="9" t="s">
        <v>37</v>
      </c>
      <c r="F13" s="9" t="s">
        <v>38</v>
      </c>
      <c r="G13" s="8" t="s">
        <v>39</v>
      </c>
      <c r="H13" s="8">
        <v>1</v>
      </c>
      <c r="I13" s="10">
        <v>9835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/>
      <c r="F14" s="9" t="s">
        <v>41</v>
      </c>
      <c r="G14" s="8" t="s">
        <v>42</v>
      </c>
      <c r="H14" s="8">
        <v>151</v>
      </c>
      <c r="I14" s="10">
        <v>77335.77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22.5" x14ac:dyDescent="0.2">
      <c r="B15" s="23">
        <f>B14+1</f>
        <v>6</v>
      </c>
      <c r="C15" s="8">
        <v>2011</v>
      </c>
      <c r="D15" s="8">
        <v>11</v>
      </c>
      <c r="E15" s="9" t="s">
        <v>44</v>
      </c>
      <c r="F15" s="9" t="s">
        <v>33</v>
      </c>
      <c r="G15" s="8" t="s">
        <v>30</v>
      </c>
      <c r="H15" s="8">
        <v>4</v>
      </c>
      <c r="I15" s="10">
        <v>8991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46</v>
      </c>
      <c r="F16" s="9" t="s">
        <v>47</v>
      </c>
      <c r="G16" s="8" t="s">
        <v>42</v>
      </c>
      <c r="H16" s="8">
        <v>0</v>
      </c>
      <c r="I16" s="10">
        <v>2088.06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33.75" x14ac:dyDescent="0.2">
      <c r="B17" s="23">
        <f>B16+1</f>
        <v>8</v>
      </c>
      <c r="C17" s="8">
        <v>2011</v>
      </c>
      <c r="D17" s="8">
        <v>12</v>
      </c>
      <c r="E17" s="9" t="s">
        <v>46</v>
      </c>
      <c r="F17" s="9" t="s">
        <v>48</v>
      </c>
      <c r="G17" s="8" t="s">
        <v>42</v>
      </c>
      <c r="H17" s="8">
        <v>0</v>
      </c>
      <c r="I17" s="10">
        <v>1972.06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22.5" x14ac:dyDescent="0.2">
      <c r="B18" s="23">
        <f>B17+1</f>
        <v>9</v>
      </c>
      <c r="C18" s="8">
        <v>2012</v>
      </c>
      <c r="D18" s="8">
        <v>1</v>
      </c>
      <c r="E18" s="9"/>
      <c r="F18" s="9" t="s">
        <v>49</v>
      </c>
      <c r="G18" s="8" t="s">
        <v>39</v>
      </c>
      <c r="H18" s="8">
        <v>1</v>
      </c>
      <c r="I18" s="10">
        <v>17425.3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1:17" ht="22.5" x14ac:dyDescent="0.2">
      <c r="B19" s="23">
        <f>B18+1</f>
        <v>10</v>
      </c>
      <c r="C19" s="8">
        <v>2012</v>
      </c>
      <c r="D19" s="8">
        <v>1</v>
      </c>
      <c r="E19" s="9" t="s">
        <v>51</v>
      </c>
      <c r="F19" s="9" t="s">
        <v>52</v>
      </c>
      <c r="G19" s="8" t="s">
        <v>39</v>
      </c>
      <c r="H19" s="8">
        <v>1</v>
      </c>
      <c r="I19" s="10">
        <v>5270.04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53</v>
      </c>
    </row>
    <row r="20" spans="1:17" ht="22.5" x14ac:dyDescent="0.2">
      <c r="B20" s="23">
        <f>B19+1</f>
        <v>11</v>
      </c>
      <c r="C20" s="8">
        <v>2012</v>
      </c>
      <c r="D20" s="8">
        <v>12</v>
      </c>
      <c r="E20" s="9" t="s">
        <v>54</v>
      </c>
      <c r="F20" s="9" t="s">
        <v>47</v>
      </c>
      <c r="G20" s="8" t="s">
        <v>42</v>
      </c>
      <c r="H20" s="8">
        <v>0</v>
      </c>
      <c r="I20" s="10">
        <v>2277.88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33.75" x14ac:dyDescent="0.2">
      <c r="B21" s="23">
        <f>B20+1</f>
        <v>12</v>
      </c>
      <c r="C21" s="8">
        <v>2012</v>
      </c>
      <c r="D21" s="8">
        <v>12</v>
      </c>
      <c r="E21" s="9" t="s">
        <v>54</v>
      </c>
      <c r="F21" s="9" t="s">
        <v>48</v>
      </c>
      <c r="G21" s="8" t="s">
        <v>42</v>
      </c>
      <c r="H21" s="8">
        <v>0</v>
      </c>
      <c r="I21" s="10">
        <v>2151.33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12" x14ac:dyDescent="0.2">
      <c r="A22" s="17"/>
      <c r="B22" s="3"/>
      <c r="C22" s="3"/>
      <c r="D22" s="11"/>
      <c r="E22" s="11"/>
      <c r="F22" s="11"/>
      <c r="G22" s="11"/>
      <c r="H22" s="11"/>
      <c r="I22" s="12">
        <f>SUM($I$10:$I$21)</f>
        <v>170446.50999999998</v>
      </c>
      <c r="J22" s="13" t="e">
        <f>SUM($J$10:$J$21)</f>
        <v>#NAME?</v>
      </c>
      <c r="K22" s="13" t="e">
        <f>SUM($K$10:$K$21)</f>
        <v>#NAME?</v>
      </c>
      <c r="L22" s="13" t="e">
        <f>SUM($L$10:$L$21)</f>
        <v>#NAME?</v>
      </c>
      <c r="M22" s="13" t="e">
        <f>SUM($M$10:$M$21)</f>
        <v>#NAME?</v>
      </c>
      <c r="N22" s="13" t="e">
        <f>SUM($N$10:$N$21)</f>
        <v>#NAME?</v>
      </c>
      <c r="O22" s="13"/>
      <c r="P22" s="13"/>
      <c r="Q22" s="13"/>
    </row>
    <row r="25" spans="1:17" x14ac:dyDescent="0.2">
      <c r="B25" s="1" t="str">
        <f>XLRPARAMS_comment</f>
        <v/>
      </c>
    </row>
    <row r="27" spans="1:17" ht="12.75" x14ac:dyDescent="0.2">
      <c r="B27" s="18"/>
      <c r="C27" s="18"/>
    </row>
    <row r="28" spans="1:17" ht="12.75" x14ac:dyDescent="0.2">
      <c r="B28" s="18" t="s">
        <v>86</v>
      </c>
      <c r="C28" s="18"/>
    </row>
    <row r="29" spans="1:17" ht="12.75" x14ac:dyDescent="0.2">
      <c r="B29" s="4"/>
      <c r="C29" s="4"/>
    </row>
    <row r="30" spans="1:17" x14ac:dyDescent="0.2">
      <c r="B30" s="1" t="s">
        <v>21</v>
      </c>
    </row>
    <row r="32" spans="1:17" x14ac:dyDescent="0.2">
      <c r="C3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1">
    <cfRule type="expression" dxfId="5" priority="5" stopIfTrue="1">
      <formula>#REF!='TRUE'</formula>
    </cfRule>
  </conditionalFormatting>
  <conditionalFormatting sqref="B22:C22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8"/>
  <sheetViews>
    <sheetView tabSelected="1" workbookViewId="0">
      <selection activeCell="Z26" sqref="Z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90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2011</v>
      </c>
      <c r="D10" s="8">
        <v>2</v>
      </c>
      <c r="E10" s="9" t="s">
        <v>55</v>
      </c>
      <c r="F10" s="9" t="s">
        <v>56</v>
      </c>
      <c r="G10" s="8" t="s">
        <v>30</v>
      </c>
      <c r="H10" s="8">
        <v>10</v>
      </c>
      <c r="I10" s="10">
        <v>1942.03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2</v>
      </c>
      <c r="E11" s="9" t="s">
        <v>57</v>
      </c>
      <c r="F11" s="9" t="s">
        <v>58</v>
      </c>
      <c r="G11" s="8" t="s">
        <v>30</v>
      </c>
      <c r="H11" s="8">
        <v>1</v>
      </c>
      <c r="I11" s="10">
        <v>2297.7800000000002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7</v>
      </c>
      <c r="E12" s="9" t="s">
        <v>59</v>
      </c>
      <c r="F12" s="9" t="s">
        <v>60</v>
      </c>
      <c r="G12" s="8" t="s">
        <v>30</v>
      </c>
      <c r="H12" s="8">
        <v>580</v>
      </c>
      <c r="I12" s="10">
        <v>22416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>B12+1</f>
        <v>4</v>
      </c>
      <c r="C13" s="8">
        <v>2011</v>
      </c>
      <c r="D13" s="8">
        <v>10</v>
      </c>
      <c r="E13" s="9"/>
      <c r="F13" s="9" t="s">
        <v>61</v>
      </c>
      <c r="G13" s="8" t="s">
        <v>42</v>
      </c>
      <c r="H13" s="8">
        <v>2</v>
      </c>
      <c r="I13" s="10">
        <v>976.38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62</v>
      </c>
      <c r="F14" s="9" t="s">
        <v>61</v>
      </c>
      <c r="G14" s="8" t="s">
        <v>42</v>
      </c>
      <c r="H14" s="8">
        <v>2</v>
      </c>
      <c r="I14" s="10">
        <v>967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63</v>
      </c>
    </row>
    <row r="15" spans="1:26" ht="22.5" x14ac:dyDescent="0.2">
      <c r="B15" s="23">
        <f>B14+1</f>
        <v>6</v>
      </c>
      <c r="C15" s="8">
        <v>2011</v>
      </c>
      <c r="D15" s="8">
        <v>11</v>
      </c>
      <c r="E15" s="9" t="s">
        <v>64</v>
      </c>
      <c r="F15" s="9" t="s">
        <v>35</v>
      </c>
      <c r="G15" s="8" t="s">
        <v>30</v>
      </c>
      <c r="H15" s="8">
        <v>2</v>
      </c>
      <c r="I15" s="10">
        <v>3282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2011</v>
      </c>
      <c r="D16" s="8">
        <v>11</v>
      </c>
      <c r="E16" s="9" t="s">
        <v>65</v>
      </c>
      <c r="F16" s="9" t="s">
        <v>66</v>
      </c>
      <c r="G16" s="8" t="s">
        <v>67</v>
      </c>
      <c r="H16" s="8">
        <v>1500</v>
      </c>
      <c r="I16" s="10">
        <v>4545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>B16+1</f>
        <v>8</v>
      </c>
      <c r="C17" s="8">
        <v>2011</v>
      </c>
      <c r="D17" s="8">
        <v>11</v>
      </c>
      <c r="E17" s="9" t="s">
        <v>68</v>
      </c>
      <c r="F17" s="9" t="s">
        <v>69</v>
      </c>
      <c r="G17" s="8" t="s">
        <v>70</v>
      </c>
      <c r="H17" s="8">
        <v>1042</v>
      </c>
      <c r="I17" s="10">
        <v>2572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73</v>
      </c>
      <c r="F18" s="9" t="s">
        <v>74</v>
      </c>
      <c r="G18" s="8" t="s">
        <v>70</v>
      </c>
      <c r="H18" s="8">
        <v>1.5</v>
      </c>
      <c r="I18" s="10">
        <v>19801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75</v>
      </c>
    </row>
    <row r="19" spans="1:17" ht="33.75" x14ac:dyDescent="0.2">
      <c r="B19" s="23">
        <f>B18+1</f>
        <v>10</v>
      </c>
      <c r="C19" s="8">
        <v>2011</v>
      </c>
      <c r="D19" s="8">
        <v>12</v>
      </c>
      <c r="E19" s="9" t="s">
        <v>71</v>
      </c>
      <c r="F19" s="9" t="s">
        <v>72</v>
      </c>
      <c r="G19" s="8" t="s">
        <v>67</v>
      </c>
      <c r="H19" s="8">
        <v>200</v>
      </c>
      <c r="I19" s="10">
        <v>1779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33.75" x14ac:dyDescent="0.2">
      <c r="B20" s="23">
        <f t="shared" ref="B20:B27" si="0">B19+1</f>
        <v>11</v>
      </c>
      <c r="C20" s="8">
        <v>2012</v>
      </c>
      <c r="D20" s="8">
        <v>1</v>
      </c>
      <c r="E20" s="9" t="s">
        <v>76</v>
      </c>
      <c r="F20" s="9" t="s">
        <v>72</v>
      </c>
      <c r="G20" s="8" t="s">
        <v>42</v>
      </c>
      <c r="H20" s="8">
        <v>127.5</v>
      </c>
      <c r="I20" s="10">
        <v>3380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 t="shared" si="0"/>
        <v>12</v>
      </c>
      <c r="C21" s="8">
        <v>2012</v>
      </c>
      <c r="D21" s="8">
        <v>2</v>
      </c>
      <c r="E21" s="9" t="s">
        <v>77</v>
      </c>
      <c r="F21" s="9" t="s">
        <v>72</v>
      </c>
      <c r="G21" s="8" t="s">
        <v>42</v>
      </c>
      <c r="H21" s="8">
        <v>108</v>
      </c>
      <c r="I21" s="10">
        <v>5060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 t="shared" si="0"/>
        <v>13</v>
      </c>
      <c r="C22" s="8">
        <v>2012</v>
      </c>
      <c r="D22" s="8">
        <v>2</v>
      </c>
      <c r="E22" s="9" t="s">
        <v>55</v>
      </c>
      <c r="F22" s="9" t="s">
        <v>78</v>
      </c>
      <c r="G22" s="8" t="s">
        <v>39</v>
      </c>
      <c r="H22" s="8">
        <v>4</v>
      </c>
      <c r="I22" s="10">
        <v>3442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1:17" ht="22.5" x14ac:dyDescent="0.2">
      <c r="B23" s="23">
        <f t="shared" si="0"/>
        <v>14</v>
      </c>
      <c r="C23" s="8">
        <v>2012</v>
      </c>
      <c r="D23" s="8">
        <v>3</v>
      </c>
      <c r="E23" s="9" t="s">
        <v>79</v>
      </c>
      <c r="F23" s="9" t="s">
        <v>72</v>
      </c>
      <c r="G23" s="8" t="s">
        <v>42</v>
      </c>
      <c r="H23" s="8">
        <v>104</v>
      </c>
      <c r="I23" s="10">
        <v>4986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ht="33.75" x14ac:dyDescent="0.2">
      <c r="B24" s="23">
        <f t="shared" si="0"/>
        <v>15</v>
      </c>
      <c r="C24" s="8">
        <v>2012</v>
      </c>
      <c r="D24" s="8">
        <v>10</v>
      </c>
      <c r="E24" s="9" t="s">
        <v>80</v>
      </c>
      <c r="F24" s="9" t="s">
        <v>81</v>
      </c>
      <c r="G24" s="8" t="s">
        <v>30</v>
      </c>
      <c r="H24" s="8">
        <v>580</v>
      </c>
      <c r="I24" s="10">
        <v>9195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1:17" ht="33.75" x14ac:dyDescent="0.2">
      <c r="B25" s="23">
        <f t="shared" si="0"/>
        <v>16</v>
      </c>
      <c r="C25" s="8">
        <v>2012</v>
      </c>
      <c r="D25" s="8">
        <v>11</v>
      </c>
      <c r="E25" s="9" t="s">
        <v>82</v>
      </c>
      <c r="F25" s="9" t="s">
        <v>83</v>
      </c>
      <c r="G25" s="8" t="s">
        <v>39</v>
      </c>
      <c r="H25" s="8">
        <v>1</v>
      </c>
      <c r="I25" s="10">
        <v>1088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1:17" ht="33.75" x14ac:dyDescent="0.2">
      <c r="B26" s="23">
        <f t="shared" si="0"/>
        <v>17</v>
      </c>
      <c r="C26" s="8">
        <v>2012</v>
      </c>
      <c r="D26" s="8">
        <v>12</v>
      </c>
      <c r="E26" s="9" t="s">
        <v>84</v>
      </c>
      <c r="F26" s="9" t="s">
        <v>83</v>
      </c>
      <c r="G26" s="8" t="s">
        <v>39</v>
      </c>
      <c r="H26" s="8">
        <v>1</v>
      </c>
      <c r="I26" s="10">
        <v>1203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1:17" ht="22.5" x14ac:dyDescent="0.2">
      <c r="B27" s="23">
        <f t="shared" si="0"/>
        <v>18</v>
      </c>
      <c r="C27" s="8">
        <v>2012</v>
      </c>
      <c r="D27" s="8">
        <v>12</v>
      </c>
      <c r="E27" s="9" t="s">
        <v>85</v>
      </c>
      <c r="F27" s="9" t="s">
        <v>72</v>
      </c>
      <c r="G27" s="8" t="s">
        <v>42</v>
      </c>
      <c r="H27" s="8">
        <v>72</v>
      </c>
      <c r="I27" s="10">
        <v>3099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1:17" ht="12" x14ac:dyDescent="0.2">
      <c r="A28" s="17"/>
      <c r="B28" s="3"/>
      <c r="C28" s="3"/>
      <c r="D28" s="11"/>
      <c r="E28" s="11"/>
      <c r="F28" s="11"/>
      <c r="G28" s="11"/>
      <c r="H28" s="11"/>
      <c r="I28" s="12"/>
      <c r="J28" s="13" t="e">
        <f>SUM($J$10:$J$27)</f>
        <v>#NAME?</v>
      </c>
      <c r="K28" s="13" t="e">
        <f>SUM($K$10:$K$27)</f>
        <v>#NAME?</v>
      </c>
      <c r="L28" s="13" t="e">
        <f>SUM($L$10:$L$27)</f>
        <v>#NAME?</v>
      </c>
      <c r="M28" s="13" t="e">
        <f>SUM($M$10:$M$27)</f>
        <v>#NAME?</v>
      </c>
      <c r="N28" s="13" t="e">
        <f>SUM($N$10:$N$27)</f>
        <v>#NAME?</v>
      </c>
      <c r="O28" s="13"/>
      <c r="P28" s="13"/>
      <c r="Q28" s="13"/>
    </row>
    <row r="30" spans="1:17" x14ac:dyDescent="0.2">
      <c r="B30" s="1" t="s">
        <v>19</v>
      </c>
    </row>
    <row r="33" spans="2:3" ht="12.75" x14ac:dyDescent="0.2">
      <c r="B33" s="18"/>
      <c r="C33" s="18"/>
    </row>
    <row r="34" spans="2:3" ht="12.75" x14ac:dyDescent="0.2">
      <c r="B34" s="18" t="s">
        <v>86</v>
      </c>
      <c r="C34" s="18"/>
    </row>
    <row r="35" spans="2:3" ht="12.75" x14ac:dyDescent="0.2">
      <c r="B35" s="4"/>
      <c r="C35" s="4"/>
    </row>
    <row r="36" spans="2:3" x14ac:dyDescent="0.2">
      <c r="B36" s="1" t="s">
        <v>21</v>
      </c>
    </row>
    <row r="38" spans="2:3" x14ac:dyDescent="0.2">
      <c r="C3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27">
    <cfRule type="expression" dxfId="2" priority="5" stopIfTrue="1">
      <formula>#REF!='TRUE'</formula>
    </cfRule>
  </conditionalFormatting>
  <conditionalFormatting sqref="B28:C28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2013-02-11T07:21:34Z</dcterms:modified>
</cp:coreProperties>
</file>