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Ремонт!$A$10:$Q$23</definedName>
    <definedName name="detailRange3">Содержание!$A$10:$Q$46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7" i="3" l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6" i="3" s="1"/>
  <c r="M10" i="3"/>
  <c r="M46" i="3" s="1"/>
  <c r="L10" i="3"/>
  <c r="L46" i="3" s="1"/>
  <c r="K10" i="3"/>
  <c r="K46" i="3" s="1"/>
  <c r="J10" i="3"/>
  <c r="J46" i="3" s="1"/>
  <c r="B10" i="3"/>
  <c r="B11" i="3" s="1"/>
  <c r="B12" i="3" s="1"/>
  <c r="B13" i="3" s="1"/>
  <c r="B14" i="3" s="1"/>
  <c r="B15" i="3" s="1"/>
  <c r="B16" i="3" s="1"/>
  <c r="I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3" i="2" s="1"/>
  <c r="M10" i="2"/>
  <c r="M23" i="2" s="1"/>
  <c r="L10" i="2"/>
  <c r="L23" i="2" s="1"/>
  <c r="K10" i="2"/>
  <c r="K23" i="2" s="1"/>
  <c r="J10" i="2"/>
  <c r="J23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5" i="4"/>
  <c r="B5" i="3"/>
  <c r="B5" i="2"/>
  <c r="S3" i="3"/>
  <c r="S2" i="3"/>
  <c r="S3" i="2"/>
  <c r="S2" i="2"/>
  <c r="B6" i="3"/>
  <c r="B4" i="3"/>
  <c r="B26" i="2"/>
  <c r="B6" i="2"/>
  <c r="B4" i="2"/>
</calcChain>
</file>

<file path=xl/sharedStrings.xml><?xml version="1.0" encoding="utf-8"?>
<sst xmlns="http://schemas.openxmlformats.org/spreadsheetml/2006/main" count="243" uniqueCount="101">
  <si>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</si>
  <si>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</si>
  <si>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</si>
  <si>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</si>
  <si>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</si>
  <si>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</si>
  <si>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</si>
  <si>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</si>
  <si>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</si>
  <si>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</si>
  <si>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</si>
  <si>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</si>
  <si>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</si>
  <si>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</si>
  <si>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</si>
  <si>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</si>
  <si>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</si>
  <si>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</si>
  <si>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</si>
  <si>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</si>
  <si>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</si>
  <si>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</si>
  <si>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</si>
  <si>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</si>
  <si>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19 по ул. ТЕАТРАЛЬНАЯ</t>
  </si>
  <si>
    <t>за период c 01.03.2010 по 31.12.2012</t>
  </si>
  <si>
    <t/>
  </si>
  <si>
    <t>Управляющая компания ООО "УК "Западное" с 01.03.2010</t>
  </si>
  <si>
    <t>кв.79, ХВС, применительно</t>
  </si>
  <si>
    <t>Смена отдельных участков трубопроводов D32мм (ГВС)</t>
  </si>
  <si>
    <t>п.м.</t>
  </si>
  <si>
    <t>Выполнено по АДС 05</t>
  </si>
  <si>
    <t>За 10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</si>
  <si>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</si>
  <si>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</si>
  <si>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</si>
  <si>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</si>
  <si>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кв.134,145,156 Применительно ХВС D20,25</t>
  </si>
  <si>
    <t>Обр.жит.№1525 от 15.11.10. Выполнено</t>
  </si>
  <si>
    <t>подвал</t>
  </si>
  <si>
    <t>Проектирование узлов учета тепловой энергии</t>
  </si>
  <si>
    <t>шт.</t>
  </si>
  <si>
    <t>Выполнено ООО "Теплострой"</t>
  </si>
  <si>
    <t>Установка водомерного узла учета</t>
  </si>
  <si>
    <t>Выполнено МУП "Управление"Водоканал"</t>
  </si>
  <si>
    <t>Применительно монтаж общедомового узла учета эл.энергии</t>
  </si>
  <si>
    <t>Электромонтажные работы</t>
  </si>
  <si>
    <t>Выполнено ИП Буршит П.М.</t>
  </si>
  <si>
    <t>За 12 месяцев</t>
  </si>
  <si>
    <t>Ремонт теплообменника</t>
  </si>
  <si>
    <t>кв.2-34, смена труб ХВСф20,32мм</t>
  </si>
  <si>
    <t>Прокладка трубопроводов водоснабжения  32 мм (ГВС или ХВС)</t>
  </si>
  <si>
    <t>ввод ЦО</t>
  </si>
  <si>
    <t>Гидравлические испытания трубопровода Ф до 100мм</t>
  </si>
  <si>
    <t>Дезинсекция помещений</t>
  </si>
  <si>
    <t>Выполнено подрядной организацией ООО "Центр Сфера". Акт № 44</t>
  </si>
  <si>
    <t>ЦО</t>
  </si>
  <si>
    <t>Очистка помещения от мусора</t>
  </si>
  <si>
    <t>тн</t>
  </si>
  <si>
    <t>кв.4,6,8</t>
  </si>
  <si>
    <t>Ликвидация воздушных пробок</t>
  </si>
  <si>
    <t>подвал, ЦО</t>
  </si>
  <si>
    <t>Установка вентиля D до 32 мм</t>
  </si>
  <si>
    <t>установка шайб</t>
  </si>
  <si>
    <t>Установка заглушек на трубопроводах диаметром до 50мм</t>
  </si>
  <si>
    <t>очистка кровли от снега</t>
  </si>
  <si>
    <t>Очистка кровли, козырьков, желобов и свесов от мусора</t>
  </si>
  <si>
    <t>Применительно смена калача</t>
  </si>
  <si>
    <t>Проверка и ремонт теплообменника с гид. Испытаниями</t>
  </si>
  <si>
    <t>кв.41 Применительно смена крана</t>
  </si>
  <si>
    <t>Cмена сан. приборов умывальник</t>
  </si>
  <si>
    <t>Смена отливов из листовой стали</t>
  </si>
  <si>
    <t>Применительно устранение течи</t>
  </si>
  <si>
    <t>Установка "маяков" наблюдения</t>
  </si>
  <si>
    <t>Выполнено подрядной орг=ей ООО "ПАРТЭК"</t>
  </si>
  <si>
    <t>Применительно подвал</t>
  </si>
  <si>
    <t>Выполнено подрядной орг-ей ИП Шубин А.С.</t>
  </si>
  <si>
    <t>Применительно работы по проектированию узла учета</t>
  </si>
  <si>
    <t>Теплообменник, мощность отвод. тепла, кВт до 100</t>
  </si>
  <si>
    <t>Применительно внутр. система ЦО</t>
  </si>
  <si>
    <t>кв.157</t>
  </si>
  <si>
    <t>Очистка канализационной сети (внутренней)</t>
  </si>
  <si>
    <t>кв.14 подвал</t>
  </si>
  <si>
    <t>подвал,Применит.уст.загл.,шайб,запол.сист.ЦО</t>
  </si>
  <si>
    <t>Прочистка врезок ЦО</t>
  </si>
  <si>
    <t>кровля, применительно очистка кровли от снега</t>
  </si>
  <si>
    <t>подъезд №1</t>
  </si>
  <si>
    <t>Навеска ящиков почтовых (на 6 отделений)</t>
  </si>
  <si>
    <t>подвал, применительно окраска теплообменника</t>
  </si>
  <si>
    <t>Масляная окраска металлических поверхностей 1 раз</t>
  </si>
  <si>
    <t>подвал, применительно испытания ввода ЦО</t>
  </si>
  <si>
    <t>подъезд 1, 1-4 этажи, применительно смена ламп</t>
  </si>
  <si>
    <t>кв.28, ремонт соединительной коробки</t>
  </si>
  <si>
    <t>подвал, применительно промывка и запитка системы ЦО</t>
  </si>
  <si>
    <t>Слив и наполнение водой системы отопления без осмотра системы</t>
  </si>
  <si>
    <t>подвал, применительно установка шайб</t>
  </si>
  <si>
    <t>ликвидация воздушных пробок</t>
  </si>
  <si>
    <t>смена ламп, ремонт патрона</t>
  </si>
  <si>
    <t>монтаж провода</t>
  </si>
  <si>
    <t>Элепроводка в камерах кабель или провод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</si>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</sst>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3"/>
  <sheetViews>
    <sheetView topLeftCell="A4" workbookViewId="0">
      <selection activeCell="B29" sqref="B2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19 по ул. ТЕАТРАЛЬНАЯ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28</v>
      </c>
      <c r="F10" s="9" t="s">
        <v>29</v>
      </c>
      <c r="G10" s="8" t="s">
        <v>30</v>
      </c>
      <c r="H10" s="8">
        <v>9</v>
      </c>
      <c r="I10" s="10">
        <v>3747.05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0</v>
      </c>
      <c r="I11" s="10">
        <v>4489.78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12</v>
      </c>
      <c r="E12" s="9" t="s">
        <v>32</v>
      </c>
      <c r="F12" s="9" t="s">
        <v>36</v>
      </c>
      <c r="G12" s="8" t="s">
        <v>34</v>
      </c>
      <c r="H12" s="8">
        <v>0</v>
      </c>
      <c r="I12" s="10">
        <v>4401.75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33.75" x14ac:dyDescent="0.2">
      <c r="B13" s="23">
        <f>B12+1</f>
        <v>4</v>
      </c>
      <c r="C13" s="8">
        <v>2011</v>
      </c>
      <c r="D13" s="8">
        <v>3</v>
      </c>
      <c r="E13" s="9" t="s">
        <v>37</v>
      </c>
      <c r="F13" s="9" t="s">
        <v>29</v>
      </c>
      <c r="G13" s="8" t="s">
        <v>30</v>
      </c>
      <c r="H13" s="8">
        <v>4.9000000000000004</v>
      </c>
      <c r="I13" s="10">
        <v>2157.2199999999998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38</v>
      </c>
    </row>
    <row r="14" spans="1:26" ht="22.5" x14ac:dyDescent="0.2">
      <c r="B14" s="23">
        <f>B13+1</f>
        <v>5</v>
      </c>
      <c r="C14" s="8">
        <v>2011</v>
      </c>
      <c r="D14" s="8">
        <v>7</v>
      </c>
      <c r="E14" s="9" t="s">
        <v>39</v>
      </c>
      <c r="F14" s="9" t="s">
        <v>40</v>
      </c>
      <c r="G14" s="8" t="s">
        <v>41</v>
      </c>
      <c r="H14" s="8">
        <v>1</v>
      </c>
      <c r="I14" s="10">
        <v>15019.79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x14ac:dyDescent="0.2">
      <c r="B15" s="23">
        <f>B14+1</f>
        <v>6</v>
      </c>
      <c r="C15" s="8">
        <v>2011</v>
      </c>
      <c r="D15" s="8">
        <v>11</v>
      </c>
      <c r="E15" s="9" t="s">
        <v>39</v>
      </c>
      <c r="F15" s="9" t="s">
        <v>43</v>
      </c>
      <c r="G15" s="8" t="s">
        <v>41</v>
      </c>
      <c r="H15" s="8">
        <v>1</v>
      </c>
      <c r="I15" s="10">
        <v>20736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33.75" x14ac:dyDescent="0.2">
      <c r="B16" s="23">
        <f>B15+1</f>
        <v>7</v>
      </c>
      <c r="C16" s="8">
        <v>2011</v>
      </c>
      <c r="D16" s="8">
        <v>12</v>
      </c>
      <c r="E16" s="9" t="s">
        <v>45</v>
      </c>
      <c r="F16" s="9" t="s">
        <v>46</v>
      </c>
      <c r="G16" s="8" t="s">
        <v>41</v>
      </c>
      <c r="H16" s="8">
        <v>1</v>
      </c>
      <c r="I16" s="10">
        <v>19022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1:17" ht="22.5" x14ac:dyDescent="0.2">
      <c r="B17" s="23">
        <f>B16+1</f>
        <v>8</v>
      </c>
      <c r="C17" s="8">
        <v>2011</v>
      </c>
      <c r="D17" s="8">
        <v>12</v>
      </c>
      <c r="E17" s="9" t="s">
        <v>48</v>
      </c>
      <c r="F17" s="9" t="s">
        <v>33</v>
      </c>
      <c r="G17" s="8" t="s">
        <v>34</v>
      </c>
      <c r="H17" s="8">
        <v>0</v>
      </c>
      <c r="I17" s="10">
        <v>6338.52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1:17" ht="33.75" x14ac:dyDescent="0.2">
      <c r="B18" s="23">
        <f>B17+1</f>
        <v>9</v>
      </c>
      <c r="C18" s="8">
        <v>2011</v>
      </c>
      <c r="D18" s="8">
        <v>12</v>
      </c>
      <c r="E18" s="9" t="s">
        <v>48</v>
      </c>
      <c r="F18" s="9" t="s">
        <v>36</v>
      </c>
      <c r="G18" s="8" t="s">
        <v>34</v>
      </c>
      <c r="H18" s="8">
        <v>0</v>
      </c>
      <c r="I18" s="10">
        <v>5986.38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1:17" x14ac:dyDescent="0.2">
      <c r="B19" s="23">
        <f>B18+1</f>
        <v>10</v>
      </c>
      <c r="C19" s="8">
        <v>2012</v>
      </c>
      <c r="D19" s="8">
        <v>6</v>
      </c>
      <c r="E19" s="9" t="s">
        <v>39</v>
      </c>
      <c r="F19" s="9" t="s">
        <v>49</v>
      </c>
      <c r="G19" s="8" t="s">
        <v>41</v>
      </c>
      <c r="H19" s="8">
        <v>1</v>
      </c>
      <c r="I19" s="10">
        <v>58075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1:17" ht="33.75" x14ac:dyDescent="0.2">
      <c r="B20" s="23">
        <f>B19+1</f>
        <v>11</v>
      </c>
      <c r="C20" s="8">
        <v>2012</v>
      </c>
      <c r="D20" s="8">
        <v>12</v>
      </c>
      <c r="E20" s="9" t="s">
        <v>50</v>
      </c>
      <c r="F20" s="9" t="s">
        <v>51</v>
      </c>
      <c r="G20" s="8" t="s">
        <v>30</v>
      </c>
      <c r="H20" s="8">
        <v>9</v>
      </c>
      <c r="I20" s="10">
        <v>7980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35</v>
      </c>
    </row>
    <row r="21" spans="1:17" ht="22.5" x14ac:dyDescent="0.2">
      <c r="B21" s="23">
        <f>B20+1</f>
        <v>12</v>
      </c>
      <c r="C21" s="8">
        <v>2012</v>
      </c>
      <c r="D21" s="8">
        <v>12</v>
      </c>
      <c r="E21" s="9" t="s">
        <v>48</v>
      </c>
      <c r="F21" s="9" t="s">
        <v>33</v>
      </c>
      <c r="G21" s="8" t="s">
        <v>34</v>
      </c>
      <c r="H21" s="8">
        <v>0</v>
      </c>
      <c r="I21" s="10">
        <v>6338.52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1:17" ht="33.75" x14ac:dyDescent="0.2">
      <c r="B22" s="23">
        <f>B21+1</f>
        <v>13</v>
      </c>
      <c r="C22" s="8">
        <v>2012</v>
      </c>
      <c r="D22" s="8">
        <v>12</v>
      </c>
      <c r="E22" s="9" t="s">
        <v>48</v>
      </c>
      <c r="F22" s="9" t="s">
        <v>36</v>
      </c>
      <c r="G22" s="8" t="s">
        <v>34</v>
      </c>
      <c r="H22" s="8">
        <v>0</v>
      </c>
      <c r="I22" s="10">
        <v>5986.38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35</v>
      </c>
    </row>
    <row r="23" spans="1:17" ht="12" x14ac:dyDescent="0.2">
      <c r="A23" s="17"/>
      <c r="B23" s="3"/>
      <c r="C23" s="3"/>
      <c r="D23" s="11"/>
      <c r="E23" s="11"/>
      <c r="F23" s="11"/>
      <c r="G23" s="11"/>
      <c r="H23" s="11"/>
      <c r="I23" s="12">
        <f>SUM($I$10:$I$22)</f>
        <v>160278.38999999998</v>
      </c>
      <c r="J23" s="13" t="e">
        <f>SUM($J$10:$J$22)</f>
        <v>#NAME?</v>
      </c>
      <c r="K23" s="13" t="e">
        <f>SUM($K$10:$K$22)</f>
        <v>#NAME?</v>
      </c>
      <c r="L23" s="13" t="e">
        <f>SUM($L$10:$L$22)</f>
        <v>#NAME?</v>
      </c>
      <c r="M23" s="13" t="e">
        <f>SUM($M$10:$M$22)</f>
        <v>#NAME?</v>
      </c>
      <c r="N23" s="13" t="e">
        <f>SUM($N$10:$N$22)</f>
        <v>#NAME?</v>
      </c>
      <c r="O23" s="13"/>
      <c r="P23" s="13"/>
      <c r="Q23" s="13"/>
    </row>
    <row r="26" spans="1:17" x14ac:dyDescent="0.2">
      <c r="B26" s="1" t="str">
        <f>XLRPARAMS_comment</f>
        <v/>
      </c>
    </row>
    <row r="28" spans="1:17" ht="12.75" x14ac:dyDescent="0.2">
      <c r="B28" s="18"/>
      <c r="C28" s="18"/>
    </row>
    <row r="29" spans="1:17" ht="12.75" x14ac:dyDescent="0.2">
      <c r="B29" s="18" t="s">
        <v>100</v>
      </c>
      <c r="C29" s="18"/>
    </row>
    <row r="30" spans="1:17" ht="12.75" x14ac:dyDescent="0.2">
      <c r="B30" s="4"/>
      <c r="C30" s="4"/>
    </row>
    <row r="31" spans="1:17" x14ac:dyDescent="0.2">
      <c r="B31" s="1" t="s">
        <v>21</v>
      </c>
    </row>
    <row r="33" spans="3:3" x14ac:dyDescent="0.2">
      <c r="C3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2">
    <cfRule type="expression" dxfId="5" priority="5" stopIfTrue="1">
      <formula>#REF!='TRUE'</formula>
    </cfRule>
  </conditionalFormatting>
  <conditionalFormatting sqref="B23:C23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6"/>
  <sheetViews>
    <sheetView tabSelected="1" workbookViewId="0">
      <selection activeCell="T38" sqref="T3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19 по ул. ТЕАТРАЛЬНАЯ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52</v>
      </c>
      <c r="F10" s="9" t="s">
        <v>53</v>
      </c>
      <c r="G10" s="8" t="s">
        <v>30</v>
      </c>
      <c r="H10" s="8">
        <v>55</v>
      </c>
      <c r="I10" s="10">
        <v>4965.4799999999996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39</v>
      </c>
      <c r="F11" s="9" t="s">
        <v>54</v>
      </c>
      <c r="G11" s="8" t="s">
        <v>34</v>
      </c>
      <c r="H11" s="8">
        <v>507.3</v>
      </c>
      <c r="I11" s="10">
        <v>1131.28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55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9</v>
      </c>
      <c r="E12" s="9" t="s">
        <v>56</v>
      </c>
      <c r="F12" s="9" t="s">
        <v>53</v>
      </c>
      <c r="G12" s="8" t="s">
        <v>30</v>
      </c>
      <c r="H12" s="8">
        <v>1209</v>
      </c>
      <c r="I12" s="10">
        <v>22384.26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x14ac:dyDescent="0.2">
      <c r="B13" s="23">
        <f>B12+1</f>
        <v>4</v>
      </c>
      <c r="C13" s="8">
        <v>2010</v>
      </c>
      <c r="D13" s="8">
        <v>9</v>
      </c>
      <c r="E13" s="9" t="s">
        <v>39</v>
      </c>
      <c r="F13" s="9" t="s">
        <v>57</v>
      </c>
      <c r="G13" s="8" t="s">
        <v>58</v>
      </c>
      <c r="H13" s="8">
        <v>2</v>
      </c>
      <c r="I13" s="10">
        <v>668.72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>B13+1</f>
        <v>5</v>
      </c>
      <c r="C14" s="8">
        <v>2010</v>
      </c>
      <c r="D14" s="8">
        <v>10</v>
      </c>
      <c r="E14" s="9" t="s">
        <v>56</v>
      </c>
      <c r="F14" s="9" t="s">
        <v>53</v>
      </c>
      <c r="G14" s="8" t="s">
        <v>30</v>
      </c>
      <c r="H14" s="8">
        <v>1209</v>
      </c>
      <c r="I14" s="10">
        <v>18844.22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x14ac:dyDescent="0.2">
      <c r="B15" s="23">
        <f>B14+1</f>
        <v>6</v>
      </c>
      <c r="C15" s="8">
        <v>2010</v>
      </c>
      <c r="D15" s="8">
        <v>11</v>
      </c>
      <c r="E15" s="9" t="s">
        <v>59</v>
      </c>
      <c r="F15" s="9" t="s">
        <v>60</v>
      </c>
      <c r="G15" s="8" t="s">
        <v>41</v>
      </c>
      <c r="H15" s="8">
        <v>8</v>
      </c>
      <c r="I15" s="10">
        <v>1564.48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35</v>
      </c>
    </row>
    <row r="16" spans="1:26" x14ac:dyDescent="0.2">
      <c r="B16" s="23">
        <f>B15+1</f>
        <v>7</v>
      </c>
      <c r="C16" s="8">
        <v>2010</v>
      </c>
      <c r="D16" s="8">
        <v>11</v>
      </c>
      <c r="E16" s="9" t="s">
        <v>61</v>
      </c>
      <c r="F16" s="9" t="s">
        <v>62</v>
      </c>
      <c r="G16" s="8" t="s">
        <v>41</v>
      </c>
      <c r="H16" s="8">
        <v>2</v>
      </c>
      <c r="I16" s="10">
        <v>1875.36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2:17" ht="22.5" x14ac:dyDescent="0.2">
      <c r="B17" s="23">
        <f t="shared" ref="B17:B45" si="0">B16+1</f>
        <v>8</v>
      </c>
      <c r="C17" s="8">
        <v>2011</v>
      </c>
      <c r="D17" s="8">
        <v>1</v>
      </c>
      <c r="E17" s="9" t="s">
        <v>63</v>
      </c>
      <c r="F17" s="9" t="s">
        <v>64</v>
      </c>
      <c r="G17" s="8" t="s">
        <v>41</v>
      </c>
      <c r="H17" s="8">
        <v>1</v>
      </c>
      <c r="I17" s="10">
        <v>1729.86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2:17" x14ac:dyDescent="0.2">
      <c r="B18" s="23">
        <f t="shared" si="0"/>
        <v>9</v>
      </c>
      <c r="C18" s="8">
        <v>2011</v>
      </c>
      <c r="D18" s="8">
        <v>1</v>
      </c>
      <c r="E18" s="9"/>
      <c r="F18" s="9" t="s">
        <v>60</v>
      </c>
      <c r="G18" s="8" t="s">
        <v>41</v>
      </c>
      <c r="H18" s="8">
        <v>4</v>
      </c>
      <c r="I18" s="10">
        <v>1737.98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2:17" ht="22.5" x14ac:dyDescent="0.2">
      <c r="B19" s="23">
        <f t="shared" si="0"/>
        <v>10</v>
      </c>
      <c r="C19" s="8">
        <v>2011</v>
      </c>
      <c r="D19" s="8">
        <v>1</v>
      </c>
      <c r="E19" s="9" t="s">
        <v>65</v>
      </c>
      <c r="F19" s="9" t="s">
        <v>66</v>
      </c>
      <c r="G19" s="8" t="s">
        <v>34</v>
      </c>
      <c r="H19" s="8">
        <v>18</v>
      </c>
      <c r="I19" s="10">
        <v>1489.1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2:17" x14ac:dyDescent="0.2">
      <c r="B20" s="23">
        <f t="shared" si="0"/>
        <v>11</v>
      </c>
      <c r="C20" s="8">
        <v>2011</v>
      </c>
      <c r="D20" s="8">
        <v>2</v>
      </c>
      <c r="E20" s="9" t="s">
        <v>39</v>
      </c>
      <c r="F20" s="9" t="s">
        <v>49</v>
      </c>
      <c r="G20" s="8" t="s">
        <v>41</v>
      </c>
      <c r="H20" s="8">
        <v>1</v>
      </c>
      <c r="I20" s="10">
        <v>10199.040000000001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35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67</v>
      </c>
      <c r="F21" s="9" t="s">
        <v>49</v>
      </c>
      <c r="G21" s="8" t="s">
        <v>41</v>
      </c>
      <c r="H21" s="8">
        <v>1</v>
      </c>
      <c r="I21" s="10">
        <v>3484.64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2:17" ht="33.75" x14ac:dyDescent="0.2">
      <c r="B22" s="23">
        <f t="shared" si="0"/>
        <v>13</v>
      </c>
      <c r="C22" s="8">
        <v>2011</v>
      </c>
      <c r="D22" s="8">
        <v>3</v>
      </c>
      <c r="E22" s="9"/>
      <c r="F22" s="9" t="s">
        <v>68</v>
      </c>
      <c r="G22" s="8" t="s">
        <v>41</v>
      </c>
      <c r="H22" s="8">
        <v>1</v>
      </c>
      <c r="I22" s="10">
        <v>11923.5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35</v>
      </c>
    </row>
    <row r="23" spans="2:17" ht="22.5" x14ac:dyDescent="0.2">
      <c r="B23" s="23">
        <f t="shared" si="0"/>
        <v>14</v>
      </c>
      <c r="C23" s="8">
        <v>2011</v>
      </c>
      <c r="D23" s="8">
        <v>3</v>
      </c>
      <c r="E23" s="9" t="s">
        <v>69</v>
      </c>
      <c r="F23" s="9" t="s">
        <v>70</v>
      </c>
      <c r="G23" s="8" t="s">
        <v>41</v>
      </c>
      <c r="H23" s="8">
        <v>1</v>
      </c>
      <c r="I23" s="10">
        <v>311.82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35</v>
      </c>
    </row>
    <row r="24" spans="2:17" x14ac:dyDescent="0.2">
      <c r="B24" s="23">
        <f t="shared" si="0"/>
        <v>15</v>
      </c>
      <c r="C24" s="8">
        <v>2011</v>
      </c>
      <c r="D24" s="8">
        <v>5</v>
      </c>
      <c r="E24" s="9"/>
      <c r="F24" s="9" t="s">
        <v>71</v>
      </c>
      <c r="G24" s="8" t="s">
        <v>30</v>
      </c>
      <c r="H24" s="8">
        <v>1</v>
      </c>
      <c r="I24" s="10">
        <v>168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35</v>
      </c>
    </row>
    <row r="25" spans="2:17" ht="22.5" x14ac:dyDescent="0.2">
      <c r="B25" s="23">
        <f t="shared" si="0"/>
        <v>16</v>
      </c>
      <c r="C25" s="8">
        <v>2011</v>
      </c>
      <c r="D25" s="8">
        <v>5</v>
      </c>
      <c r="E25" s="9" t="s">
        <v>72</v>
      </c>
      <c r="F25" s="9" t="s">
        <v>49</v>
      </c>
      <c r="G25" s="8" t="s">
        <v>41</v>
      </c>
      <c r="H25" s="8">
        <v>1</v>
      </c>
      <c r="I25" s="10">
        <v>5686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35</v>
      </c>
    </row>
    <row r="26" spans="2:17" x14ac:dyDescent="0.2">
      <c r="B26" s="23">
        <f t="shared" si="0"/>
        <v>17</v>
      </c>
      <c r="C26" s="8">
        <v>2011</v>
      </c>
      <c r="D26" s="8">
        <v>6</v>
      </c>
      <c r="E26" s="9"/>
      <c r="F26" s="9" t="s">
        <v>73</v>
      </c>
      <c r="G26" s="8" t="s">
        <v>41</v>
      </c>
      <c r="H26" s="8">
        <v>3</v>
      </c>
      <c r="I26" s="10">
        <v>38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35</v>
      </c>
    </row>
    <row r="27" spans="2:17" x14ac:dyDescent="0.2">
      <c r="B27" s="23">
        <f t="shared" si="0"/>
        <v>18</v>
      </c>
      <c r="C27" s="8">
        <v>2011</v>
      </c>
      <c r="D27" s="8">
        <v>6</v>
      </c>
      <c r="E27" s="9" t="s">
        <v>39</v>
      </c>
      <c r="F27" s="9" t="s">
        <v>54</v>
      </c>
      <c r="G27" s="8" t="s">
        <v>34</v>
      </c>
      <c r="H27" s="8">
        <v>507</v>
      </c>
      <c r="I27" s="10">
        <v>1192.1600000000001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74</v>
      </c>
    </row>
    <row r="28" spans="2:17" x14ac:dyDescent="0.2">
      <c r="B28" s="23">
        <f t="shared" si="0"/>
        <v>19</v>
      </c>
      <c r="C28" s="8">
        <v>2011</v>
      </c>
      <c r="D28" s="8">
        <v>7</v>
      </c>
      <c r="E28" s="9" t="s">
        <v>75</v>
      </c>
      <c r="F28" s="9" t="s">
        <v>54</v>
      </c>
      <c r="G28" s="8" t="s">
        <v>34</v>
      </c>
      <c r="H28" s="8">
        <v>507</v>
      </c>
      <c r="I28" s="10">
        <v>2535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76</v>
      </c>
    </row>
    <row r="29" spans="2:17" ht="22.5" x14ac:dyDescent="0.2">
      <c r="B29" s="23">
        <f t="shared" si="0"/>
        <v>20</v>
      </c>
      <c r="C29" s="8">
        <v>2011</v>
      </c>
      <c r="D29" s="8">
        <v>7</v>
      </c>
      <c r="E29" s="9" t="s">
        <v>79</v>
      </c>
      <c r="F29" s="9" t="s">
        <v>53</v>
      </c>
      <c r="G29" s="8" t="s">
        <v>30</v>
      </c>
      <c r="H29" s="8">
        <v>1209</v>
      </c>
      <c r="I29" s="10">
        <v>38342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35</v>
      </c>
    </row>
    <row r="30" spans="2:17" ht="33.75" x14ac:dyDescent="0.2">
      <c r="B30" s="23">
        <f t="shared" si="0"/>
        <v>21</v>
      </c>
      <c r="C30" s="8">
        <v>2011</v>
      </c>
      <c r="D30" s="8">
        <v>7</v>
      </c>
      <c r="E30" s="9" t="s">
        <v>77</v>
      </c>
      <c r="F30" s="9" t="s">
        <v>78</v>
      </c>
      <c r="G30" s="8" t="s">
        <v>41</v>
      </c>
      <c r="H30" s="8">
        <v>1</v>
      </c>
      <c r="I30" s="10">
        <v>15019.79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35</v>
      </c>
    </row>
    <row r="31" spans="2:17" ht="22.5" x14ac:dyDescent="0.2">
      <c r="B31" s="23">
        <f t="shared" si="0"/>
        <v>22</v>
      </c>
      <c r="C31" s="8">
        <v>2011</v>
      </c>
      <c r="D31" s="8">
        <v>12</v>
      </c>
      <c r="E31" s="9" t="s">
        <v>80</v>
      </c>
      <c r="F31" s="9" t="s">
        <v>81</v>
      </c>
      <c r="G31" s="8" t="s">
        <v>30</v>
      </c>
      <c r="H31" s="8">
        <v>18</v>
      </c>
      <c r="I31" s="10">
        <v>780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35</v>
      </c>
    </row>
    <row r="32" spans="2:17" ht="22.5" x14ac:dyDescent="0.2">
      <c r="B32" s="23">
        <f t="shared" si="0"/>
        <v>23</v>
      </c>
      <c r="C32" s="8">
        <v>2011</v>
      </c>
      <c r="D32" s="8">
        <v>12</v>
      </c>
      <c r="E32" s="9" t="s">
        <v>82</v>
      </c>
      <c r="F32" s="9" t="s">
        <v>81</v>
      </c>
      <c r="G32" s="8" t="s">
        <v>30</v>
      </c>
      <c r="H32" s="8">
        <v>18</v>
      </c>
      <c r="I32" s="10">
        <v>780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35</v>
      </c>
    </row>
    <row r="33" spans="1:17" ht="22.5" x14ac:dyDescent="0.2">
      <c r="B33" s="23">
        <f t="shared" si="0"/>
        <v>24</v>
      </c>
      <c r="C33" s="8">
        <v>2011</v>
      </c>
      <c r="D33" s="8">
        <v>12</v>
      </c>
      <c r="E33" s="9" t="s">
        <v>83</v>
      </c>
      <c r="F33" s="9" t="s">
        <v>84</v>
      </c>
      <c r="G33" s="8" t="s">
        <v>41</v>
      </c>
      <c r="H33" s="8">
        <v>6</v>
      </c>
      <c r="I33" s="10">
        <v>3566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35</v>
      </c>
    </row>
    <row r="34" spans="1:17" ht="22.5" x14ac:dyDescent="0.2">
      <c r="B34" s="23">
        <f t="shared" si="0"/>
        <v>25</v>
      </c>
      <c r="C34" s="8">
        <v>2012</v>
      </c>
      <c r="D34" s="8">
        <v>3</v>
      </c>
      <c r="E34" s="9" t="s">
        <v>86</v>
      </c>
      <c r="F34" s="9" t="s">
        <v>87</v>
      </c>
      <c r="G34" s="8" t="s">
        <v>41</v>
      </c>
      <c r="H34" s="8">
        <v>50</v>
      </c>
      <c r="I34" s="10">
        <v>43702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35</v>
      </c>
    </row>
    <row r="35" spans="1:17" ht="22.5" x14ac:dyDescent="0.2">
      <c r="B35" s="23">
        <f t="shared" si="0"/>
        <v>26</v>
      </c>
      <c r="C35" s="8">
        <v>2012</v>
      </c>
      <c r="D35" s="8">
        <v>3</v>
      </c>
      <c r="E35" s="9" t="s">
        <v>85</v>
      </c>
      <c r="F35" s="9" t="s">
        <v>66</v>
      </c>
      <c r="G35" s="8" t="s">
        <v>34</v>
      </c>
      <c r="H35" s="8">
        <v>35</v>
      </c>
      <c r="I35" s="10">
        <v>1898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35</v>
      </c>
    </row>
    <row r="36" spans="1:17" ht="22.5" x14ac:dyDescent="0.2">
      <c r="B36" s="23">
        <f t="shared" si="0"/>
        <v>27</v>
      </c>
      <c r="C36" s="8">
        <v>2012</v>
      </c>
      <c r="D36" s="8">
        <v>5</v>
      </c>
      <c r="E36" s="9" t="s">
        <v>88</v>
      </c>
      <c r="F36" s="9" t="s">
        <v>89</v>
      </c>
      <c r="G36" s="8" t="s">
        <v>34</v>
      </c>
      <c r="H36" s="8">
        <v>8.4</v>
      </c>
      <c r="I36" s="10">
        <v>582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35</v>
      </c>
    </row>
    <row r="37" spans="1:17" ht="22.5" x14ac:dyDescent="0.2">
      <c r="B37" s="23">
        <f t="shared" si="0"/>
        <v>28</v>
      </c>
      <c r="C37" s="8">
        <v>2012</v>
      </c>
      <c r="D37" s="8">
        <v>5</v>
      </c>
      <c r="E37" s="9" t="s">
        <v>90</v>
      </c>
      <c r="F37" s="9" t="s">
        <v>53</v>
      </c>
      <c r="G37" s="8" t="s">
        <v>30</v>
      </c>
      <c r="H37" s="8">
        <v>60</v>
      </c>
      <c r="I37" s="10">
        <v>995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35</v>
      </c>
    </row>
    <row r="38" spans="1:17" ht="22.5" x14ac:dyDescent="0.2">
      <c r="B38" s="23">
        <f t="shared" si="0"/>
        <v>29</v>
      </c>
      <c r="C38" s="8">
        <v>2012</v>
      </c>
      <c r="D38" s="8">
        <v>6</v>
      </c>
      <c r="E38" s="9" t="s">
        <v>39</v>
      </c>
      <c r="F38" s="9" t="s">
        <v>53</v>
      </c>
      <c r="G38" s="8" t="s">
        <v>30</v>
      </c>
      <c r="H38" s="8">
        <v>1209</v>
      </c>
      <c r="I38" s="10">
        <v>28783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35</v>
      </c>
    </row>
    <row r="39" spans="1:17" ht="33.75" x14ac:dyDescent="0.2">
      <c r="B39" s="23">
        <f t="shared" si="0"/>
        <v>30</v>
      </c>
      <c r="C39" s="8">
        <v>2012</v>
      </c>
      <c r="D39" s="8">
        <v>9</v>
      </c>
      <c r="E39" s="9" t="s">
        <v>91</v>
      </c>
      <c r="F39" s="9"/>
      <c r="G39" s="8" t="s">
        <v>41</v>
      </c>
      <c r="H39" s="8">
        <v>4</v>
      </c>
      <c r="I39" s="10">
        <v>197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35</v>
      </c>
    </row>
    <row r="40" spans="1:17" ht="22.5" x14ac:dyDescent="0.2">
      <c r="B40" s="23">
        <f t="shared" si="0"/>
        <v>31</v>
      </c>
      <c r="C40" s="8">
        <v>2012</v>
      </c>
      <c r="D40" s="8">
        <v>10</v>
      </c>
      <c r="E40" s="9" t="s">
        <v>92</v>
      </c>
      <c r="F40" s="9"/>
      <c r="G40" s="8" t="s">
        <v>41</v>
      </c>
      <c r="H40" s="8">
        <v>1</v>
      </c>
      <c r="I40" s="10">
        <v>494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35</v>
      </c>
    </row>
    <row r="41" spans="1:17" ht="33.75" x14ac:dyDescent="0.2">
      <c r="B41" s="23">
        <f t="shared" si="0"/>
        <v>32</v>
      </c>
      <c r="C41" s="8">
        <v>2012</v>
      </c>
      <c r="D41" s="8">
        <v>10</v>
      </c>
      <c r="E41" s="9" t="s">
        <v>93</v>
      </c>
      <c r="F41" s="9" t="s">
        <v>94</v>
      </c>
      <c r="G41" s="8" t="s">
        <v>30</v>
      </c>
      <c r="H41" s="8">
        <v>1209</v>
      </c>
      <c r="I41" s="10">
        <v>13675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35</v>
      </c>
    </row>
    <row r="42" spans="1:17" ht="22.5" x14ac:dyDescent="0.2">
      <c r="B42" s="23">
        <f t="shared" si="0"/>
        <v>33</v>
      </c>
      <c r="C42" s="8">
        <v>2012</v>
      </c>
      <c r="D42" s="8">
        <v>10</v>
      </c>
      <c r="E42" s="9" t="s">
        <v>95</v>
      </c>
      <c r="F42" s="9" t="s">
        <v>64</v>
      </c>
      <c r="G42" s="8" t="s">
        <v>41</v>
      </c>
      <c r="H42" s="8">
        <v>1</v>
      </c>
      <c r="I42" s="10">
        <v>622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35</v>
      </c>
    </row>
    <row r="43" spans="1:17" ht="22.5" x14ac:dyDescent="0.2">
      <c r="B43" s="23">
        <f t="shared" si="0"/>
        <v>34</v>
      </c>
      <c r="C43" s="8">
        <v>2012</v>
      </c>
      <c r="D43" s="8">
        <v>11</v>
      </c>
      <c r="E43" s="9" t="s">
        <v>96</v>
      </c>
      <c r="F43" s="9" t="s">
        <v>60</v>
      </c>
      <c r="G43" s="8" t="s">
        <v>41</v>
      </c>
      <c r="H43" s="8">
        <v>10</v>
      </c>
      <c r="I43" s="10">
        <v>1049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35</v>
      </c>
    </row>
    <row r="44" spans="1:17" ht="22.5" x14ac:dyDescent="0.2">
      <c r="B44" s="23">
        <f t="shared" si="0"/>
        <v>35</v>
      </c>
      <c r="C44" s="8">
        <v>2012</v>
      </c>
      <c r="D44" s="8">
        <v>12</v>
      </c>
      <c r="E44" s="9" t="s">
        <v>98</v>
      </c>
      <c r="F44" s="9" t="s">
        <v>99</v>
      </c>
      <c r="G44" s="8" t="s">
        <v>30</v>
      </c>
      <c r="H44" s="8">
        <v>4.5999999999999996</v>
      </c>
      <c r="I44" s="10">
        <v>2326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35</v>
      </c>
    </row>
    <row r="45" spans="1:17" ht="22.5" x14ac:dyDescent="0.2">
      <c r="B45" s="23">
        <f t="shared" si="0"/>
        <v>36</v>
      </c>
      <c r="C45" s="8">
        <v>2012</v>
      </c>
      <c r="D45" s="8">
        <v>12</v>
      </c>
      <c r="E45" s="9" t="s">
        <v>97</v>
      </c>
      <c r="F45" s="9" t="s">
        <v>46</v>
      </c>
      <c r="G45" s="8" t="s">
        <v>41</v>
      </c>
      <c r="H45" s="8">
        <v>7</v>
      </c>
      <c r="I45" s="10">
        <v>226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35</v>
      </c>
    </row>
    <row r="46" spans="1:17" ht="12" x14ac:dyDescent="0.2">
      <c r="A46" s="17"/>
      <c r="B46" s="3"/>
      <c r="C46" s="3"/>
      <c r="D46" s="11"/>
      <c r="E46" s="11"/>
      <c r="F46" s="11"/>
      <c r="G46" s="11"/>
      <c r="H46" s="11"/>
      <c r="I46" s="12"/>
      <c r="J46" s="13" t="e">
        <f>SUM($J$10:$J$45)</f>
        <v>#NAME?</v>
      </c>
      <c r="K46" s="13" t="e">
        <f>SUM($K$10:$K$45)</f>
        <v>#NAME?</v>
      </c>
      <c r="L46" s="13" t="e">
        <f>SUM($L$10:$L$45)</f>
        <v>#NAME?</v>
      </c>
      <c r="M46" s="13" t="e">
        <f>SUM($M$10:$M$45)</f>
        <v>#NAME?</v>
      </c>
      <c r="N46" s="13" t="e">
        <f>SUM($N$10:$N$45)</f>
        <v>#NAME?</v>
      </c>
      <c r="O46" s="13"/>
      <c r="P46" s="13"/>
      <c r="Q46" s="13"/>
    </row>
    <row r="48" spans="1:17" x14ac:dyDescent="0.2">
      <c r="B48" s="1" t="s">
        <v>19</v>
      </c>
    </row>
    <row r="51" spans="2:3" ht="12.75" x14ac:dyDescent="0.2">
      <c r="B51" s="18"/>
      <c r="C51" s="18"/>
    </row>
    <row r="52" spans="2:3" ht="12.75" x14ac:dyDescent="0.2">
      <c r="B52" s="18" t="s">
        <v>100</v>
      </c>
      <c r="C52" s="18"/>
    </row>
    <row r="53" spans="2:3" ht="12.75" x14ac:dyDescent="0.2">
      <c r="B53" s="4"/>
      <c r="C53" s="4"/>
    </row>
    <row r="54" spans="2:3" x14ac:dyDescent="0.2">
      <c r="B54" s="1" t="s">
        <v>21</v>
      </c>
    </row>
    <row r="56" spans="2:3" x14ac:dyDescent="0.2">
      <c r="C5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5">
    <cfRule type="expression" dxfId="2" priority="5" stopIfTrue="1">
      <formula>#REF!='TRUE'</formula>
    </cfRule>
  </conditionalFormatting>
  <conditionalFormatting sqref="B46:C46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2013-02-12T04:38:33Z</dcterms:modified>
</cp:coreProperties>
</file>