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Ремонт!$A$10:$Q$18</definedName>
    <definedName name="detailRange3">Содержание!$A$10:$Q$27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6" i="3" l="1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7" i="3" s="1"/>
  <c r="M10" i="3"/>
  <c r="M27" i="3" s="1"/>
  <c r="L10" i="3"/>
  <c r="L27" i="3" s="1"/>
  <c r="K10" i="3"/>
  <c r="K27" i="3" s="1"/>
  <c r="J10" i="3"/>
  <c r="J27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I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8" i="2" s="1"/>
  <c r="M10" i="2"/>
  <c r="M18" i="2" s="1"/>
  <c r="L10" i="2"/>
  <c r="L18" i="2" s="1"/>
  <c r="K10" i="2"/>
  <c r="K18" i="2" s="1"/>
  <c r="J10" i="2"/>
  <c r="J18" i="2" s="1"/>
  <c r="B10" i="2"/>
  <c r="B11" i="2" s="1"/>
  <c r="B12" i="2" s="1"/>
  <c r="B13" i="2" s="1"/>
  <c r="B14" i="2" s="1"/>
  <c r="B15" i="2" s="1"/>
  <c r="B16" i="2" s="1"/>
  <c r="B17" i="2" s="1"/>
  <c r="B5" i="4"/>
  <c r="B5" i="3"/>
  <c r="B5" i="2"/>
  <c r="S3" i="3"/>
  <c r="S2" i="3"/>
  <c r="S3" i="2"/>
  <c r="S2" i="2"/>
  <c r="B6" i="3"/>
  <c r="B4" i="3"/>
  <c r="B21" i="2"/>
  <c r="B6" i="2"/>
  <c r="B4" i="2"/>
</calcChain>
</file>

<file path=xl/sharedStrings.xml><?xml version="1.0" encoding="utf-8"?>
<sst xmlns="http://schemas.openxmlformats.org/spreadsheetml/2006/main" count="148" uniqueCount="71">
  <si>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</si>
  <si>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</si>
  <si>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</si>
  <si>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</si>
  <si>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</si>
  <si>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</si>
  <si>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</si>
  <si>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</si>
  <si>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</si>
  <si>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</si>
  <si>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</si>
  <si>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</si>
  <si>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</si>
  <si>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</si>
  <si>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</si>
  <si>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</si>
  <si>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</si>
  <si>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</si>
  <si>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</si>
  <si>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</si>
  <si>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</si>
  <si>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</si>
  <si>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</si>
  <si>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</si>
  <si>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100 по ул. КАЛИНИНА</t>
  </si>
  <si>
    <t>за период c 01.02.2011 по 31.12.2012</t>
  </si>
  <si>
    <t/>
  </si>
  <si>
    <t>Управляющая компания ООО "УК "Западное" с 01.02.2011</t>
  </si>
  <si>
    <t>Ремонт цоколя тол. 40мм350</t>
  </si>
  <si>
    <t>кв.м</t>
  </si>
  <si>
    <t>Протокол приоритетности. Выполнено план сентября</t>
  </si>
  <si>
    <t>кв.7, Применительно ХВС D20,D50</t>
  </si>
  <si>
    <t>Смена отдельных участков трубопроводов D50мм (ГВС)</t>
  </si>
  <si>
    <t>п.м.</t>
  </si>
  <si>
    <t>Выполнено</t>
  </si>
  <si>
    <t>За 11 месяцев</t>
  </si>
  <si>
    <t>Услуги Банков и почты по приему платежей</t>
  </si>
  <si>
    <t>Услуги ЕРКЦ по печати, начислению, перерасчетам и доставке квитанций</t>
  </si>
  <si>
    <t>подвал , применительно ввод и стояк  ХВС ф25,40мм</t>
  </si>
  <si>
    <t>Выполнено, АДС-05</t>
  </si>
  <si>
    <t>кв.1,2,3,4,9,10,11,12, применительно ХВС ф25,40 мм</t>
  </si>
  <si>
    <t>За 12 месяцев</t>
  </si>
  <si>
    <t>кв.42 подвал</t>
  </si>
  <si>
    <t>Очистка канализационной сети (внутренней)</t>
  </si>
  <si>
    <t>Применительно металлическая дверь</t>
  </si>
  <si>
    <t>Ремонт дверного блока</t>
  </si>
  <si>
    <t>шт.</t>
  </si>
  <si>
    <t>Применительно крыльцо и ступени</t>
  </si>
  <si>
    <t>Ремонт цементной стяжки  полов</t>
  </si>
  <si>
    <t>Применительно внутр.система ЦО</t>
  </si>
  <si>
    <t>Гидравлические испытания трубопровода Ф до 100мм</t>
  </si>
  <si>
    <t>подвал,Применит.запитка сист.ЦО,промывка</t>
  </si>
  <si>
    <t>Прочистка врезок ЦО</t>
  </si>
  <si>
    <t>м3</t>
  </si>
  <si>
    <t>Обрезка деревьев</t>
  </si>
  <si>
    <t>Выполнено подрядной орг-ей ИП Карасев А.В.</t>
  </si>
  <si>
    <t>подвал,Применительно очистка от мусора,обход,ревизия</t>
  </si>
  <si>
    <t>Очистка кровли, козырьков, желобов и свесов от мусора</t>
  </si>
  <si>
    <t>кг</t>
  </si>
  <si>
    <t>кровля, применительно очистка от снега</t>
  </si>
  <si>
    <t>кровля, применительно очистка кровли от снега</t>
  </si>
  <si>
    <t>кв.2, прменительно ремонт полов</t>
  </si>
  <si>
    <t>Перестилка дощатых покрытий пола</t>
  </si>
  <si>
    <t>подвал</t>
  </si>
  <si>
    <t>отмостка (кв.9), применительно ремонт отмостки</t>
  </si>
  <si>
    <t>подъезд 1, применительно смена ламп</t>
  </si>
  <si>
    <t>подвал, применительно заполнение с промывкой системы ЦО</t>
  </si>
  <si>
    <t>Слив и наполнение водой системы отопления без осмотра системы</t>
  </si>
  <si>
    <t>кв.10, ревизия ЩЭ</t>
  </si>
  <si>
    <t>очистка свесов от снега и сосулек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</si>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</sst>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8"/>
  <sheetViews>
    <sheetView tabSelected="1" workbookViewId="0">
      <selection activeCell="B24" sqref="B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100 по ул. КАЛИНИНА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9</v>
      </c>
      <c r="E10" s="9"/>
      <c r="F10" s="9" t="s">
        <v>28</v>
      </c>
      <c r="G10" s="8" t="s">
        <v>29</v>
      </c>
      <c r="H10" s="8">
        <v>32.5</v>
      </c>
      <c r="I10" s="10">
        <v>37391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30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11</v>
      </c>
      <c r="E11" s="9" t="s">
        <v>31</v>
      </c>
      <c r="F11" s="9" t="s">
        <v>32</v>
      </c>
      <c r="G11" s="8" t="s">
        <v>33</v>
      </c>
      <c r="H11" s="8">
        <v>3</v>
      </c>
      <c r="I11" s="10">
        <v>7060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12</v>
      </c>
      <c r="E12" s="9" t="s">
        <v>35</v>
      </c>
      <c r="F12" s="9" t="s">
        <v>36</v>
      </c>
      <c r="G12" s="8" t="s">
        <v>29</v>
      </c>
      <c r="H12" s="8">
        <v>0</v>
      </c>
      <c r="I12" s="10">
        <v>900.72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33.75" x14ac:dyDescent="0.2">
      <c r="B13" s="23">
        <f>B12+1</f>
        <v>4</v>
      </c>
      <c r="C13" s="8">
        <v>2011</v>
      </c>
      <c r="D13" s="8">
        <v>12</v>
      </c>
      <c r="E13" s="9" t="s">
        <v>35</v>
      </c>
      <c r="F13" s="9" t="s">
        <v>37</v>
      </c>
      <c r="G13" s="8" t="s">
        <v>29</v>
      </c>
      <c r="H13" s="8">
        <v>0</v>
      </c>
      <c r="I13" s="10">
        <v>850.68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34</v>
      </c>
    </row>
    <row r="14" spans="1:26" ht="33.75" x14ac:dyDescent="0.2">
      <c r="B14" s="23">
        <f>B13+1</f>
        <v>5</v>
      </c>
      <c r="C14" s="8">
        <v>2012</v>
      </c>
      <c r="D14" s="8">
        <v>6</v>
      </c>
      <c r="E14" s="9" t="s">
        <v>38</v>
      </c>
      <c r="F14" s="9" t="s">
        <v>32</v>
      </c>
      <c r="G14" s="8" t="s">
        <v>33</v>
      </c>
      <c r="H14" s="8">
        <v>27</v>
      </c>
      <c r="I14" s="10">
        <v>21612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39</v>
      </c>
    </row>
    <row r="15" spans="1:26" ht="33.75" x14ac:dyDescent="0.2">
      <c r="B15" s="23">
        <f>B14+1</f>
        <v>6</v>
      </c>
      <c r="C15" s="8">
        <v>2012</v>
      </c>
      <c r="D15" s="8">
        <v>6</v>
      </c>
      <c r="E15" s="9" t="s">
        <v>40</v>
      </c>
      <c r="F15" s="9" t="s">
        <v>32</v>
      </c>
      <c r="G15" s="8" t="s">
        <v>33</v>
      </c>
      <c r="H15" s="8">
        <v>19</v>
      </c>
      <c r="I15" s="10">
        <v>16189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39</v>
      </c>
    </row>
    <row r="16" spans="1:26" ht="22.5" x14ac:dyDescent="0.2">
      <c r="B16" s="23">
        <f>B15+1</f>
        <v>7</v>
      </c>
      <c r="C16" s="8">
        <v>2012</v>
      </c>
      <c r="D16" s="8">
        <v>12</v>
      </c>
      <c r="E16" s="9" t="s">
        <v>41</v>
      </c>
      <c r="F16" s="9" t="s">
        <v>36</v>
      </c>
      <c r="G16" s="8" t="s">
        <v>29</v>
      </c>
      <c r="H16" s="8">
        <v>0</v>
      </c>
      <c r="I16" s="10">
        <v>982.59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1:17" ht="33.75" x14ac:dyDescent="0.2">
      <c r="B17" s="23">
        <f>B16+1</f>
        <v>8</v>
      </c>
      <c r="C17" s="8">
        <v>2012</v>
      </c>
      <c r="D17" s="8">
        <v>12</v>
      </c>
      <c r="E17" s="9" t="s">
        <v>41</v>
      </c>
      <c r="F17" s="9" t="s">
        <v>37</v>
      </c>
      <c r="G17" s="8" t="s">
        <v>29</v>
      </c>
      <c r="H17" s="8">
        <v>0</v>
      </c>
      <c r="I17" s="10">
        <v>928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34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>
        <f>SUM($I$10:$I$17)</f>
        <v>85913.989999999991</v>
      </c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1" spans="1:17" x14ac:dyDescent="0.2">
      <c r="B21" s="1" t="str">
        <f>XLRPARAMS_comment</f>
        <v/>
      </c>
    </row>
    <row r="23" spans="1:17" ht="12.75" x14ac:dyDescent="0.2">
      <c r="B23" s="18"/>
      <c r="C23" s="18"/>
    </row>
    <row r="24" spans="1:17" ht="12.75" x14ac:dyDescent="0.2">
      <c r="B24" s="18" t="s">
        <v>70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7">
    <cfRule type="expression" dxfId="4" priority="5" stopIfTrue="1">
      <formula>#REF!='TRUE'</formula>
    </cfRule>
  </conditionalFormatting>
  <conditionalFormatting sqref="B18:C1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7"/>
  <sheetViews>
    <sheetView topLeftCell="A10" workbookViewId="0">
      <selection activeCell="X18" sqref="X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100 по ул. КАЛИНИНА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01.02.2011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01.02.2011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2011</v>
      </c>
      <c r="D10" s="8">
        <v>4</v>
      </c>
      <c r="E10" s="9" t="s">
        <v>42</v>
      </c>
      <c r="F10" s="9" t="s">
        <v>43</v>
      </c>
      <c r="G10" s="8" t="s">
        <v>33</v>
      </c>
      <c r="H10" s="8">
        <v>32</v>
      </c>
      <c r="I10" s="10">
        <v>863.31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34</v>
      </c>
    </row>
    <row r="11" spans="1:26" s="17" customFormat="1" ht="22.5" x14ac:dyDescent="0.2">
      <c r="A11" s="1"/>
      <c r="B11" s="23">
        <f>B10+1</f>
        <v>2</v>
      </c>
      <c r="C11" s="8">
        <v>2011</v>
      </c>
      <c r="D11" s="8">
        <v>5</v>
      </c>
      <c r="E11" s="9" t="s">
        <v>44</v>
      </c>
      <c r="F11" s="9" t="s">
        <v>45</v>
      </c>
      <c r="G11" s="8" t="s">
        <v>46</v>
      </c>
      <c r="H11" s="8">
        <v>1</v>
      </c>
      <c r="I11" s="10">
        <v>277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2011</v>
      </c>
      <c r="D12" s="8">
        <v>6</v>
      </c>
      <c r="E12" s="9" t="s">
        <v>47</v>
      </c>
      <c r="F12" s="9" t="s">
        <v>48</v>
      </c>
      <c r="G12" s="8" t="s">
        <v>29</v>
      </c>
      <c r="H12" s="8">
        <v>2.2000000000000002</v>
      </c>
      <c r="I12" s="10">
        <v>2214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22.5" x14ac:dyDescent="0.2">
      <c r="B13" s="23">
        <f>B12+1</f>
        <v>4</v>
      </c>
      <c r="C13" s="8">
        <v>2011</v>
      </c>
      <c r="D13" s="8">
        <v>7</v>
      </c>
      <c r="E13" s="9" t="s">
        <v>49</v>
      </c>
      <c r="F13" s="9" t="s">
        <v>50</v>
      </c>
      <c r="G13" s="8" t="s">
        <v>33</v>
      </c>
      <c r="H13" s="8">
        <v>500</v>
      </c>
      <c r="I13" s="10">
        <v>18498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34</v>
      </c>
    </row>
    <row r="14" spans="1:26" ht="22.5" x14ac:dyDescent="0.2">
      <c r="B14" s="23">
        <f>B13+1</f>
        <v>5</v>
      </c>
      <c r="C14" s="8">
        <v>2011</v>
      </c>
      <c r="D14" s="8">
        <v>11</v>
      </c>
      <c r="E14" s="9" t="s">
        <v>51</v>
      </c>
      <c r="F14" s="9" t="s">
        <v>52</v>
      </c>
      <c r="G14" s="8" t="s">
        <v>53</v>
      </c>
      <c r="H14" s="8">
        <v>455</v>
      </c>
      <c r="I14" s="10">
        <v>2505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34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56</v>
      </c>
      <c r="F15" s="9" t="s">
        <v>57</v>
      </c>
      <c r="G15" s="8" t="s">
        <v>58</v>
      </c>
      <c r="H15" s="8">
        <v>150</v>
      </c>
      <c r="I15" s="10">
        <v>1694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1:26" ht="33.75" x14ac:dyDescent="0.2">
      <c r="B16" s="23">
        <f>B15+1</f>
        <v>7</v>
      </c>
      <c r="C16" s="8">
        <v>2011</v>
      </c>
      <c r="D16" s="8">
        <v>12</v>
      </c>
      <c r="E16" s="9" t="s">
        <v>56</v>
      </c>
      <c r="F16" s="9" t="s">
        <v>57</v>
      </c>
      <c r="G16" s="8" t="s">
        <v>58</v>
      </c>
      <c r="H16" s="8">
        <v>150</v>
      </c>
      <c r="I16" s="10">
        <v>1199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1:17" x14ac:dyDescent="0.2">
      <c r="B17" s="23">
        <f>B16+1</f>
        <v>8</v>
      </c>
      <c r="C17" s="8">
        <v>2011</v>
      </c>
      <c r="D17" s="8">
        <v>12</v>
      </c>
      <c r="E17" s="9"/>
      <c r="F17" s="9" t="s">
        <v>54</v>
      </c>
      <c r="G17" s="8" t="s">
        <v>46</v>
      </c>
      <c r="H17" s="8">
        <v>1</v>
      </c>
      <c r="I17" s="10">
        <v>5239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55</v>
      </c>
    </row>
    <row r="18" spans="1:17" ht="22.5" x14ac:dyDescent="0.2">
      <c r="B18" s="23">
        <f t="shared" ref="B18:B26" si="0">B17+1</f>
        <v>9</v>
      </c>
      <c r="C18" s="8">
        <v>2012</v>
      </c>
      <c r="D18" s="8">
        <v>2</v>
      </c>
      <c r="E18" s="9" t="s">
        <v>59</v>
      </c>
      <c r="F18" s="9" t="s">
        <v>57</v>
      </c>
      <c r="G18" s="8" t="s">
        <v>29</v>
      </c>
      <c r="H18" s="8">
        <v>38</v>
      </c>
      <c r="I18" s="10">
        <v>1780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34</v>
      </c>
    </row>
    <row r="19" spans="1:17" ht="22.5" x14ac:dyDescent="0.2">
      <c r="B19" s="23">
        <f t="shared" si="0"/>
        <v>10</v>
      </c>
      <c r="C19" s="8">
        <v>2012</v>
      </c>
      <c r="D19" s="8">
        <v>3</v>
      </c>
      <c r="E19" s="9" t="s">
        <v>60</v>
      </c>
      <c r="F19" s="9" t="s">
        <v>57</v>
      </c>
      <c r="G19" s="8" t="s">
        <v>29</v>
      </c>
      <c r="H19" s="8">
        <v>28</v>
      </c>
      <c r="I19" s="10">
        <v>1307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34</v>
      </c>
    </row>
    <row r="20" spans="1:17" ht="22.5" x14ac:dyDescent="0.2">
      <c r="B20" s="23">
        <f t="shared" si="0"/>
        <v>11</v>
      </c>
      <c r="C20" s="8">
        <v>2012</v>
      </c>
      <c r="D20" s="8">
        <v>7</v>
      </c>
      <c r="E20" s="9" t="s">
        <v>61</v>
      </c>
      <c r="F20" s="9" t="s">
        <v>62</v>
      </c>
      <c r="G20" s="8" t="s">
        <v>29</v>
      </c>
      <c r="H20" s="8">
        <v>2.2999999999999998</v>
      </c>
      <c r="I20" s="10">
        <v>634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34</v>
      </c>
    </row>
    <row r="21" spans="1:17" ht="22.5" x14ac:dyDescent="0.2">
      <c r="B21" s="23">
        <f t="shared" si="0"/>
        <v>12</v>
      </c>
      <c r="C21" s="8">
        <v>2012</v>
      </c>
      <c r="D21" s="8">
        <v>9</v>
      </c>
      <c r="E21" s="9" t="s">
        <v>63</v>
      </c>
      <c r="F21" s="9" t="s">
        <v>50</v>
      </c>
      <c r="G21" s="8" t="s">
        <v>33</v>
      </c>
      <c r="H21" s="8">
        <v>500</v>
      </c>
      <c r="I21" s="10">
        <v>19457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34</v>
      </c>
    </row>
    <row r="22" spans="1:17" ht="33.75" x14ac:dyDescent="0.2">
      <c r="B22" s="23">
        <f t="shared" si="0"/>
        <v>13</v>
      </c>
      <c r="C22" s="8">
        <v>2012</v>
      </c>
      <c r="D22" s="8">
        <v>9</v>
      </c>
      <c r="E22" s="9" t="s">
        <v>64</v>
      </c>
      <c r="F22" s="9" t="s">
        <v>48</v>
      </c>
      <c r="G22" s="8" t="s">
        <v>29</v>
      </c>
      <c r="H22" s="8">
        <v>7.4</v>
      </c>
      <c r="I22" s="10">
        <v>2206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34</v>
      </c>
    </row>
    <row r="23" spans="1:17" ht="33.75" x14ac:dyDescent="0.2">
      <c r="B23" s="23">
        <f t="shared" si="0"/>
        <v>14</v>
      </c>
      <c r="C23" s="8">
        <v>2012</v>
      </c>
      <c r="D23" s="8">
        <v>9</v>
      </c>
      <c r="E23" s="9" t="s">
        <v>65</v>
      </c>
      <c r="F23" s="9"/>
      <c r="G23" s="8" t="s">
        <v>46</v>
      </c>
      <c r="H23" s="8">
        <v>1</v>
      </c>
      <c r="I23" s="10">
        <v>512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34</v>
      </c>
    </row>
    <row r="24" spans="1:17" ht="33.75" x14ac:dyDescent="0.2">
      <c r="B24" s="23">
        <f t="shared" si="0"/>
        <v>15</v>
      </c>
      <c r="C24" s="8">
        <v>2012</v>
      </c>
      <c r="D24" s="8">
        <v>10</v>
      </c>
      <c r="E24" s="9" t="s">
        <v>66</v>
      </c>
      <c r="F24" s="9" t="s">
        <v>67</v>
      </c>
      <c r="G24" s="8" t="s">
        <v>33</v>
      </c>
      <c r="H24" s="8">
        <v>500</v>
      </c>
      <c r="I24" s="10">
        <v>6872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34</v>
      </c>
    </row>
    <row r="25" spans="1:17" x14ac:dyDescent="0.2">
      <c r="B25" s="23">
        <f t="shared" si="0"/>
        <v>16</v>
      </c>
      <c r="C25" s="8">
        <v>2012</v>
      </c>
      <c r="D25" s="8">
        <v>11</v>
      </c>
      <c r="E25" s="9" t="s">
        <v>68</v>
      </c>
      <c r="F25" s="9"/>
      <c r="G25" s="8" t="s">
        <v>46</v>
      </c>
      <c r="H25" s="8">
        <v>1</v>
      </c>
      <c r="I25" s="10">
        <v>773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34</v>
      </c>
    </row>
    <row r="26" spans="1:17" ht="22.5" x14ac:dyDescent="0.2">
      <c r="B26" s="23">
        <f t="shared" si="0"/>
        <v>17</v>
      </c>
      <c r="C26" s="8">
        <v>2012</v>
      </c>
      <c r="D26" s="8">
        <v>12</v>
      </c>
      <c r="E26" s="9" t="s">
        <v>69</v>
      </c>
      <c r="F26" s="9" t="s">
        <v>57</v>
      </c>
      <c r="G26" s="8" t="s">
        <v>29</v>
      </c>
      <c r="H26" s="8">
        <v>25</v>
      </c>
      <c r="I26" s="10">
        <v>1081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/>
    </row>
    <row r="27" spans="1:17" ht="12" x14ac:dyDescent="0.2">
      <c r="A27" s="17"/>
      <c r="B27" s="3"/>
      <c r="C27" s="3"/>
      <c r="D27" s="11"/>
      <c r="E27" s="11"/>
      <c r="F27" s="11"/>
      <c r="G27" s="11"/>
      <c r="H27" s="11"/>
      <c r="I27" s="12"/>
      <c r="J27" s="13" t="e">
        <f>SUM($J$10:$J$26)</f>
        <v>#NAME?</v>
      </c>
      <c r="K27" s="13" t="e">
        <f>SUM($K$10:$K$26)</f>
        <v>#NAME?</v>
      </c>
      <c r="L27" s="13" t="e">
        <f>SUM($L$10:$L$26)</f>
        <v>#NAME?</v>
      </c>
      <c r="M27" s="13" t="e">
        <f>SUM($M$10:$M$26)</f>
        <v>#NAME?</v>
      </c>
      <c r="N27" s="13" t="e">
        <f>SUM($N$10:$N$26)</f>
        <v>#NAME?</v>
      </c>
      <c r="O27" s="13"/>
      <c r="P27" s="13"/>
      <c r="Q27" s="13"/>
    </row>
    <row r="29" spans="1:17" x14ac:dyDescent="0.2">
      <c r="B29" s="1" t="s">
        <v>19</v>
      </c>
    </row>
    <row r="32" spans="1:17" ht="12.75" x14ac:dyDescent="0.2">
      <c r="B32" s="18"/>
      <c r="C32" s="18"/>
    </row>
    <row r="33" spans="2:3" ht="12.75" x14ac:dyDescent="0.2">
      <c r="B33" s="18" t="s">
        <v>70</v>
      </c>
      <c r="C33" s="18"/>
    </row>
    <row r="34" spans="2:3" ht="12.75" x14ac:dyDescent="0.2">
      <c r="B34" s="4"/>
      <c r="C34" s="4"/>
    </row>
    <row r="35" spans="2:3" x14ac:dyDescent="0.2">
      <c r="B35" s="1" t="s">
        <v>21</v>
      </c>
    </row>
    <row r="37" spans="2:3" x14ac:dyDescent="0.2">
      <c r="C3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6">
    <cfRule type="expression" dxfId="1" priority="5" stopIfTrue="1">
      <formula>#REF!='TRUE'</formula>
    </cfRule>
  </conditionalFormatting>
  <conditionalFormatting sqref="B27:C27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2013-02-11T07:35:37Z</dcterms:modified>
</cp:coreProperties>
</file>