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Ремонт!$A$10:$Q$28</definedName>
    <definedName name="detailRange3">Содержание!$A$10:$Q$31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30" i="3" l="1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31" i="3" s="1"/>
  <c r="M10" i="3"/>
  <c r="M31" i="3" s="1"/>
  <c r="L10" i="3"/>
  <c r="L31" i="3" s="1"/>
  <c r="K10" i="3"/>
  <c r="K31" i="3" s="1"/>
  <c r="J10" i="3"/>
  <c r="J31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I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8" i="2" s="1"/>
  <c r="M10" i="2"/>
  <c r="M28" i="2" s="1"/>
  <c r="L10" i="2"/>
  <c r="L28" i="2" s="1"/>
  <c r="K10" i="2"/>
  <c r="K28" i="2" s="1"/>
  <c r="J10" i="2"/>
  <c r="J28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5" i="4"/>
  <c r="B5" i="3"/>
  <c r="B5" i="2"/>
  <c r="S3" i="3"/>
  <c r="S2" i="3"/>
  <c r="S3" i="2"/>
  <c r="S2" i="2"/>
  <c r="B6" i="3"/>
  <c r="B4" i="3"/>
  <c r="B31" i="2"/>
  <c r="B6" i="2"/>
  <c r="B4" i="2"/>
</calcChain>
</file>

<file path=xl/sharedStrings.xml><?xml version="1.0" encoding="utf-8"?>
<sst xmlns="http://schemas.openxmlformats.org/spreadsheetml/2006/main" count="204" uniqueCount="97">
  <si>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</si>
  <si>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</si>
  <si>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</si>
  <si>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</si>
  <si>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</si>
  <si>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</si>
  <si>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</si>
  <si>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</si>
  <si>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</si>
  <si>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</si>
  <si>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</si>
  <si>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</si>
  <si>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</si>
  <si>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</si>
  <si>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</si>
  <si>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</si>
  <si>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</si>
  <si>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</si>
  <si>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</si>
  <si>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</si>
  <si>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</si>
  <si>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</si>
  <si>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</si>
  <si>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</si>
  <si>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97 по ул. КАЛИНИНА</t>
  </si>
  <si>
    <t>за период c 01.01.2010 по 31.12.2012</t>
  </si>
  <si>
    <t/>
  </si>
  <si>
    <t>Управляющая компания ООО "УК "Западное" с 01.01.2010</t>
  </si>
  <si>
    <t>Навеска водосточных труб</t>
  </si>
  <si>
    <t>п.м.</t>
  </si>
  <si>
    <t>Выполнено по решению суда</t>
  </si>
  <si>
    <t>кв.11,9</t>
  </si>
  <si>
    <t>Смена рулонных кровель из наплавляемых материалов в 1 слой</t>
  </si>
  <si>
    <t>кв.м</t>
  </si>
  <si>
    <t>Работы выполнены в 2010г.подрядной орг-ей ООО "ПромСтройИндустрия"</t>
  </si>
  <si>
    <t>За 12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</si>
  <si>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</si>
  <si>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</si>
  <si>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</si>
  <si>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кв.1, применительно ХВС</t>
  </si>
  <si>
    <t>Смена отдельных участков трубопроводов D32мм (ГВС)</t>
  </si>
  <si>
    <t>Обращ.жит.№1728 от 14.12.2010г. Выполнено</t>
  </si>
  <si>
    <t>кв.11</t>
  </si>
  <si>
    <t>доп №1239м от 21.05.10</t>
  </si>
  <si>
    <t>кв. 12</t>
  </si>
  <si>
    <t>Обращение жит. № 121 от 25.01.2011г.Выполнено</t>
  </si>
  <si>
    <t>кв.7, Применительно ХВС</t>
  </si>
  <si>
    <t>Смена отдельных участков трубопроводов D20 мм (ГВС)</t>
  </si>
  <si>
    <t>Обращение жит. № 493 от 18.03.2011г.</t>
  </si>
  <si>
    <t>Применительно ремонт штукатурки карниза</t>
  </si>
  <si>
    <t>Ремонт щтукатурки карнизов, козырьков</t>
  </si>
  <si>
    <t>Протокол приоритетности.Выполнено по плану</t>
  </si>
  <si>
    <t>подвал Применительно ЦО D40,D57</t>
  </si>
  <si>
    <t>Смена отдельных участков трубопроводов D 80 (отопление)</t>
  </si>
  <si>
    <t>м.</t>
  </si>
  <si>
    <t>кв.2-3, Применительно D40</t>
  </si>
  <si>
    <t>Смена отдельных участков трубопроводов D 50 (отопление)</t>
  </si>
  <si>
    <t>кв.6-10</t>
  </si>
  <si>
    <t>Смена отдельных участков трубопроводов D 20 (отопление)</t>
  </si>
  <si>
    <t>подвал Применительно ХВС D25,D57</t>
  </si>
  <si>
    <t>Смена отдельных участков трубопроводов до D100 мм (ГВС)</t>
  </si>
  <si>
    <t>кв.24</t>
  </si>
  <si>
    <t>Протокол приоритетности, выполнено</t>
  </si>
  <si>
    <t>Установка вентиля D до 32 мм</t>
  </si>
  <si>
    <t>шт.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</si>
  <si>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</si>
  <si>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</si>
  <si>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2</t>
  </si>
  <si>
    <t>ввод ЦО</t>
  </si>
  <si>
    <t>Гидравлические испытания трубопровода Ф до 100мм</t>
  </si>
  <si>
    <t>ЦО</t>
  </si>
  <si>
    <t>выход на кровлю</t>
  </si>
  <si>
    <t>Ремонт дверного блока</t>
  </si>
  <si>
    <t>2 под.</t>
  </si>
  <si>
    <t>Смена сгонов у трубопроводов D до 20 мм</t>
  </si>
  <si>
    <t>Применительно донавеска</t>
  </si>
  <si>
    <t>Перенавеска водосточных труб</t>
  </si>
  <si>
    <t>Применительно удаление деревьев</t>
  </si>
  <si>
    <t>Обрезка деревьев</t>
  </si>
  <si>
    <t>Выполнено подрядной орг-ей ИП Карасев А.В.</t>
  </si>
  <si>
    <t>подва,Применит.запитка сист.ЦО,промывка</t>
  </si>
  <si>
    <t>Прочистка врезок ЦО</t>
  </si>
  <si>
    <t>м3</t>
  </si>
  <si>
    <t>кв.36</t>
  </si>
  <si>
    <t>подвал,Применительно очистка от мусора,обход,ревизия</t>
  </si>
  <si>
    <t>Очистка кровли, козырьков, желобов и свесов от мусора</t>
  </si>
  <si>
    <t>кг</t>
  </si>
  <si>
    <t>кровля, применительно очистка кровли от снега</t>
  </si>
  <si>
    <t>фасад</t>
  </si>
  <si>
    <t>подвал</t>
  </si>
  <si>
    <t>подвал, применительно запитка с промывкой системы ЦО</t>
  </si>
  <si>
    <t>Слив и наполнение водой системы отопления без осмотра системы</t>
  </si>
  <si>
    <t>подъезд1, этаж 2, ремонт патрона, смена ламп</t>
  </si>
  <si>
    <t>очистка свесов от снега и сосулек</t>
  </si>
  <si>
    <t>кв.1,2,3,4, ревизия ВРУ</t>
  </si>
  <si>
    <t>Электромонтажные работы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</si>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</sst>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8"/>
  <sheetViews>
    <sheetView topLeftCell="A7" workbookViewId="0">
      <selection activeCell="B34" sqref="B3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97 по ул. КАЛИНИНА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x14ac:dyDescent="0.2">
      <c r="B10" s="23">
        <f>B9+1</f>
        <v>1</v>
      </c>
      <c r="C10" s="8">
        <v>2010</v>
      </c>
      <c r="D10" s="8">
        <v>10</v>
      </c>
      <c r="E10" s="9"/>
      <c r="F10" s="9" t="s">
        <v>28</v>
      </c>
      <c r="G10" s="8" t="s">
        <v>29</v>
      </c>
      <c r="H10" s="8">
        <v>10</v>
      </c>
      <c r="I10" s="10">
        <v>4232.6099999999997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30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11</v>
      </c>
      <c r="E11" s="9" t="s">
        <v>31</v>
      </c>
      <c r="F11" s="9" t="s">
        <v>32</v>
      </c>
      <c r="G11" s="8" t="s">
        <v>33</v>
      </c>
      <c r="H11" s="8">
        <v>122.75</v>
      </c>
      <c r="I11" s="10">
        <v>26401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12</v>
      </c>
      <c r="E12" s="9" t="s">
        <v>35</v>
      </c>
      <c r="F12" s="9" t="s">
        <v>36</v>
      </c>
      <c r="G12" s="8" t="s">
        <v>33</v>
      </c>
      <c r="H12" s="8">
        <v>0</v>
      </c>
      <c r="I12" s="10">
        <v>1731.49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ht="33.75" x14ac:dyDescent="0.2">
      <c r="B13" s="23">
        <f>B12+1</f>
        <v>4</v>
      </c>
      <c r="C13" s="8">
        <v>2010</v>
      </c>
      <c r="D13" s="8">
        <v>12</v>
      </c>
      <c r="E13" s="9" t="s">
        <v>35</v>
      </c>
      <c r="F13" s="9" t="s">
        <v>38</v>
      </c>
      <c r="G13" s="8" t="s">
        <v>33</v>
      </c>
      <c r="H13" s="8">
        <v>0</v>
      </c>
      <c r="I13" s="10">
        <v>1515.06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37</v>
      </c>
    </row>
    <row r="14" spans="1:26" ht="22.5" x14ac:dyDescent="0.2">
      <c r="B14" s="23">
        <f>B13+1</f>
        <v>5</v>
      </c>
      <c r="C14" s="8">
        <v>2011</v>
      </c>
      <c r="D14" s="8">
        <v>3</v>
      </c>
      <c r="E14" s="9" t="s">
        <v>39</v>
      </c>
      <c r="F14" s="9" t="s">
        <v>40</v>
      </c>
      <c r="G14" s="8" t="s">
        <v>29</v>
      </c>
      <c r="H14" s="8">
        <v>7.5</v>
      </c>
      <c r="I14" s="10">
        <v>3339.85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41</v>
      </c>
    </row>
    <row r="15" spans="1:26" ht="22.5" x14ac:dyDescent="0.2">
      <c r="B15" s="23">
        <f>B14+1</f>
        <v>6</v>
      </c>
      <c r="C15" s="8">
        <v>2011</v>
      </c>
      <c r="D15" s="8">
        <v>3</v>
      </c>
      <c r="E15" s="9" t="s">
        <v>42</v>
      </c>
      <c r="F15" s="9" t="s">
        <v>32</v>
      </c>
      <c r="G15" s="8" t="s">
        <v>33</v>
      </c>
      <c r="H15" s="8">
        <v>8.8000000000000007</v>
      </c>
      <c r="I15" s="10">
        <v>1538.47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43</v>
      </c>
    </row>
    <row r="16" spans="1:26" ht="22.5" x14ac:dyDescent="0.2">
      <c r="B16" s="23">
        <f>B15+1</f>
        <v>7</v>
      </c>
      <c r="C16" s="8">
        <v>2011</v>
      </c>
      <c r="D16" s="8">
        <v>5</v>
      </c>
      <c r="E16" s="9" t="s">
        <v>44</v>
      </c>
      <c r="F16" s="9" t="s">
        <v>32</v>
      </c>
      <c r="G16" s="8" t="s">
        <v>33</v>
      </c>
      <c r="H16" s="8">
        <v>44</v>
      </c>
      <c r="I16" s="10">
        <v>9586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45</v>
      </c>
    </row>
    <row r="17" spans="1:17" ht="22.5" x14ac:dyDescent="0.2">
      <c r="B17" s="23">
        <f>B16+1</f>
        <v>8</v>
      </c>
      <c r="C17" s="8">
        <v>2011</v>
      </c>
      <c r="D17" s="8">
        <v>6</v>
      </c>
      <c r="E17" s="9" t="s">
        <v>46</v>
      </c>
      <c r="F17" s="9" t="s">
        <v>47</v>
      </c>
      <c r="G17" s="8" t="s">
        <v>29</v>
      </c>
      <c r="H17" s="8">
        <v>2</v>
      </c>
      <c r="I17" s="10">
        <v>721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48</v>
      </c>
    </row>
    <row r="18" spans="1:17" ht="22.5" x14ac:dyDescent="0.2">
      <c r="B18" s="23">
        <f>B17+1</f>
        <v>9</v>
      </c>
      <c r="C18" s="8">
        <v>2011</v>
      </c>
      <c r="D18" s="8">
        <v>8</v>
      </c>
      <c r="E18" s="9" t="s">
        <v>49</v>
      </c>
      <c r="F18" s="9" t="s">
        <v>50</v>
      </c>
      <c r="G18" s="8" t="s">
        <v>33</v>
      </c>
      <c r="H18" s="8">
        <v>38</v>
      </c>
      <c r="I18" s="10">
        <v>24517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51</v>
      </c>
    </row>
    <row r="19" spans="1:17" ht="22.5" x14ac:dyDescent="0.2">
      <c r="B19" s="23">
        <f>B18+1</f>
        <v>10</v>
      </c>
      <c r="C19" s="8">
        <v>2011</v>
      </c>
      <c r="D19" s="8">
        <v>10</v>
      </c>
      <c r="E19" s="9" t="s">
        <v>52</v>
      </c>
      <c r="F19" s="9" t="s">
        <v>53</v>
      </c>
      <c r="G19" s="8" t="s">
        <v>54</v>
      </c>
      <c r="H19" s="8">
        <v>4.2</v>
      </c>
      <c r="I19" s="10">
        <v>5165.1099999999997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37</v>
      </c>
    </row>
    <row r="20" spans="1:17" ht="22.5" x14ac:dyDescent="0.2">
      <c r="B20" s="23">
        <f>B19+1</f>
        <v>11</v>
      </c>
      <c r="C20" s="8">
        <v>2011</v>
      </c>
      <c r="D20" s="8">
        <v>10</v>
      </c>
      <c r="E20" s="9" t="s">
        <v>55</v>
      </c>
      <c r="F20" s="9" t="s">
        <v>56</v>
      </c>
      <c r="G20" s="8" t="s">
        <v>54</v>
      </c>
      <c r="H20" s="8">
        <v>3</v>
      </c>
      <c r="I20" s="10">
        <v>3751.31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37</v>
      </c>
    </row>
    <row r="21" spans="1:17" ht="22.5" x14ac:dyDescent="0.2">
      <c r="B21" s="23">
        <f>B20+1</f>
        <v>12</v>
      </c>
      <c r="C21" s="8">
        <v>2011</v>
      </c>
      <c r="D21" s="8">
        <v>10</v>
      </c>
      <c r="E21" s="9" t="s">
        <v>57</v>
      </c>
      <c r="F21" s="9" t="s">
        <v>58</v>
      </c>
      <c r="G21" s="8" t="s">
        <v>54</v>
      </c>
      <c r="H21" s="8">
        <v>9</v>
      </c>
      <c r="I21" s="10">
        <v>4195.13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37</v>
      </c>
    </row>
    <row r="22" spans="1:17" ht="22.5" x14ac:dyDescent="0.2">
      <c r="B22" s="23">
        <f>B21+1</f>
        <v>13</v>
      </c>
      <c r="C22" s="8">
        <v>2011</v>
      </c>
      <c r="D22" s="8">
        <v>10</v>
      </c>
      <c r="E22" s="9" t="s">
        <v>59</v>
      </c>
      <c r="F22" s="9" t="s">
        <v>60</v>
      </c>
      <c r="G22" s="8" t="s">
        <v>29</v>
      </c>
      <c r="H22" s="8">
        <v>8</v>
      </c>
      <c r="I22" s="10">
        <v>4435.75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37</v>
      </c>
    </row>
    <row r="23" spans="1:17" ht="22.5" x14ac:dyDescent="0.2">
      <c r="B23" s="23">
        <f>B22+1</f>
        <v>14</v>
      </c>
      <c r="C23" s="8">
        <v>2011</v>
      </c>
      <c r="D23" s="8">
        <v>12</v>
      </c>
      <c r="E23" s="9" t="s">
        <v>35</v>
      </c>
      <c r="F23" s="9" t="s">
        <v>36</v>
      </c>
      <c r="G23" s="8" t="s">
        <v>33</v>
      </c>
      <c r="H23" s="8">
        <v>0</v>
      </c>
      <c r="I23" s="10">
        <v>1947.93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37</v>
      </c>
    </row>
    <row r="24" spans="1:17" ht="33.75" x14ac:dyDescent="0.2">
      <c r="B24" s="23">
        <f>B23+1</f>
        <v>15</v>
      </c>
      <c r="C24" s="8">
        <v>2011</v>
      </c>
      <c r="D24" s="8">
        <v>12</v>
      </c>
      <c r="E24" s="9" t="s">
        <v>35</v>
      </c>
      <c r="F24" s="9" t="s">
        <v>38</v>
      </c>
      <c r="G24" s="8" t="s">
        <v>33</v>
      </c>
      <c r="H24" s="8">
        <v>0</v>
      </c>
      <c r="I24" s="10">
        <v>1839.7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37</v>
      </c>
    </row>
    <row r="25" spans="1:17" ht="22.5" x14ac:dyDescent="0.2">
      <c r="B25" s="23">
        <f>B24+1</f>
        <v>16</v>
      </c>
      <c r="C25" s="8">
        <v>2012</v>
      </c>
      <c r="D25" s="8">
        <v>9</v>
      </c>
      <c r="E25" s="9" t="s">
        <v>61</v>
      </c>
      <c r="F25" s="9" t="s">
        <v>32</v>
      </c>
      <c r="G25" s="8" t="s">
        <v>33</v>
      </c>
      <c r="H25" s="8">
        <v>26.3</v>
      </c>
      <c r="I25" s="10">
        <v>4195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62</v>
      </c>
    </row>
    <row r="26" spans="1:17" ht="22.5" x14ac:dyDescent="0.2">
      <c r="B26" s="23">
        <f>B25+1</f>
        <v>17</v>
      </c>
      <c r="C26" s="8">
        <v>2012</v>
      </c>
      <c r="D26" s="8">
        <v>12</v>
      </c>
      <c r="E26" s="9" t="s">
        <v>35</v>
      </c>
      <c r="F26" s="9" t="s">
        <v>36</v>
      </c>
      <c r="G26" s="8" t="s">
        <v>33</v>
      </c>
      <c r="H26" s="8">
        <v>0</v>
      </c>
      <c r="I26" s="10">
        <v>1947.93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37</v>
      </c>
    </row>
    <row r="27" spans="1:17" ht="33.75" x14ac:dyDescent="0.2">
      <c r="B27" s="23">
        <f>B26+1</f>
        <v>18</v>
      </c>
      <c r="C27" s="8">
        <v>2012</v>
      </c>
      <c r="D27" s="8">
        <v>12</v>
      </c>
      <c r="E27" s="9" t="s">
        <v>35</v>
      </c>
      <c r="F27" s="9" t="s">
        <v>38</v>
      </c>
      <c r="G27" s="8" t="s">
        <v>33</v>
      </c>
      <c r="H27" s="8">
        <v>0</v>
      </c>
      <c r="I27" s="10">
        <v>1839.7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37</v>
      </c>
    </row>
    <row r="28" spans="1:17" ht="12" x14ac:dyDescent="0.2">
      <c r="A28" s="17"/>
      <c r="B28" s="3"/>
      <c r="C28" s="3"/>
      <c r="D28" s="11"/>
      <c r="E28" s="11"/>
      <c r="F28" s="11"/>
      <c r="G28" s="11"/>
      <c r="H28" s="11"/>
      <c r="I28" s="12">
        <f>SUM($I$10:$I$27)</f>
        <v>102900.04</v>
      </c>
      <c r="J28" s="13" t="e">
        <f>SUM($J$10:$J$27)</f>
        <v>#NAME?</v>
      </c>
      <c r="K28" s="13" t="e">
        <f>SUM($K$10:$K$27)</f>
        <v>#NAME?</v>
      </c>
      <c r="L28" s="13" t="e">
        <f>SUM($L$10:$L$27)</f>
        <v>#NAME?</v>
      </c>
      <c r="M28" s="13" t="e">
        <f>SUM($M$10:$M$27)</f>
        <v>#NAME?</v>
      </c>
      <c r="N28" s="13" t="e">
        <f>SUM($N$10:$N$27)</f>
        <v>#NAME?</v>
      </c>
      <c r="O28" s="13"/>
      <c r="P28" s="13"/>
      <c r="Q28" s="13"/>
    </row>
    <row r="31" spans="1:17" x14ac:dyDescent="0.2">
      <c r="B31" s="1" t="str">
        <f>XLRPARAMS_comment</f>
        <v/>
      </c>
    </row>
    <row r="33" spans="2:3" ht="12.75" x14ac:dyDescent="0.2">
      <c r="B33" s="18"/>
      <c r="C33" s="18"/>
    </row>
    <row r="34" spans="2:3" ht="12.75" x14ac:dyDescent="0.2">
      <c r="B34" s="18" t="s">
        <v>96</v>
      </c>
      <c r="C34" s="18"/>
    </row>
    <row r="35" spans="2:3" ht="12.75" x14ac:dyDescent="0.2">
      <c r="B35" s="4"/>
      <c r="C35" s="4"/>
    </row>
    <row r="36" spans="2:3" x14ac:dyDescent="0.2">
      <c r="B36" s="1" t="s">
        <v>21</v>
      </c>
    </row>
    <row r="38" spans="2:3" x14ac:dyDescent="0.2">
      <c r="C38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27">
    <cfRule type="expression" dxfId="4" priority="5" stopIfTrue="1">
      <formula>#REF!='TRUE'</formula>
    </cfRule>
  </conditionalFormatting>
  <conditionalFormatting sqref="B28:C28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41"/>
  <sheetViews>
    <sheetView tabSelected="1" workbookViewId="0">
      <selection activeCell="Y28" sqref="Y28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97 по ул. КАЛИНИНА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x14ac:dyDescent="0.2">
      <c r="B10" s="23">
        <f>B9+1</f>
        <v>1</v>
      </c>
      <c r="C10" s="8">
        <v>2010</v>
      </c>
      <c r="D10" s="8">
        <v>3</v>
      </c>
      <c r="E10" s="9"/>
      <c r="F10" s="9" t="s">
        <v>63</v>
      </c>
      <c r="G10" s="8" t="s">
        <v>64</v>
      </c>
      <c r="H10" s="8">
        <v>2</v>
      </c>
      <c r="I10" s="10">
        <v>343.28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37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5</v>
      </c>
      <c r="E11" s="9" t="s">
        <v>65</v>
      </c>
      <c r="F11" s="9" t="s">
        <v>66</v>
      </c>
      <c r="G11" s="8" t="s">
        <v>33</v>
      </c>
      <c r="H11" s="8">
        <v>2663</v>
      </c>
      <c r="I11" s="10">
        <v>235.68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67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9</v>
      </c>
      <c r="E12" s="9" t="s">
        <v>68</v>
      </c>
      <c r="F12" s="9" t="s">
        <v>69</v>
      </c>
      <c r="G12" s="8" t="s">
        <v>29</v>
      </c>
      <c r="H12" s="8">
        <v>20</v>
      </c>
      <c r="I12" s="10">
        <v>2934.31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ht="22.5" x14ac:dyDescent="0.2">
      <c r="B13" s="23">
        <f>B12+1</f>
        <v>4</v>
      </c>
      <c r="C13" s="8">
        <v>2010</v>
      </c>
      <c r="D13" s="8">
        <v>9</v>
      </c>
      <c r="E13" s="9" t="s">
        <v>70</v>
      </c>
      <c r="F13" s="9" t="s">
        <v>69</v>
      </c>
      <c r="G13" s="8" t="s">
        <v>29</v>
      </c>
      <c r="H13" s="8">
        <v>780</v>
      </c>
      <c r="I13" s="10">
        <v>14143.08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37</v>
      </c>
    </row>
    <row r="14" spans="1:26" x14ac:dyDescent="0.2">
      <c r="B14" s="23">
        <f>B13+1</f>
        <v>5</v>
      </c>
      <c r="C14" s="8">
        <v>2010</v>
      </c>
      <c r="D14" s="8">
        <v>10</v>
      </c>
      <c r="E14" s="9" t="s">
        <v>71</v>
      </c>
      <c r="F14" s="9" t="s">
        <v>72</v>
      </c>
      <c r="G14" s="8" t="s">
        <v>64</v>
      </c>
      <c r="H14" s="8">
        <v>1</v>
      </c>
      <c r="I14" s="10">
        <v>432.2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37</v>
      </c>
    </row>
    <row r="15" spans="1:26" x14ac:dyDescent="0.2">
      <c r="B15" s="23">
        <f>B14+1</f>
        <v>6</v>
      </c>
      <c r="C15" s="8">
        <v>2010</v>
      </c>
      <c r="D15" s="8">
        <v>11</v>
      </c>
      <c r="E15" s="9" t="s">
        <v>73</v>
      </c>
      <c r="F15" s="9" t="s">
        <v>72</v>
      </c>
      <c r="G15" s="8" t="s">
        <v>64</v>
      </c>
      <c r="H15" s="8">
        <v>1</v>
      </c>
      <c r="I15" s="10">
        <v>896.2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37</v>
      </c>
    </row>
    <row r="16" spans="1:26" ht="22.5" x14ac:dyDescent="0.2">
      <c r="B16" s="23">
        <f t="shared" ref="B16:B30" si="0">B15+1</f>
        <v>7</v>
      </c>
      <c r="C16" s="8">
        <v>2011</v>
      </c>
      <c r="D16" s="8">
        <v>2</v>
      </c>
      <c r="E16" s="9" t="s">
        <v>70</v>
      </c>
      <c r="F16" s="9" t="s">
        <v>74</v>
      </c>
      <c r="G16" s="8" t="s">
        <v>64</v>
      </c>
      <c r="H16" s="8">
        <v>1</v>
      </c>
      <c r="I16" s="10">
        <v>60.55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37</v>
      </c>
    </row>
    <row r="17" spans="1:17" ht="22.5" x14ac:dyDescent="0.2">
      <c r="B17" s="23">
        <f t="shared" si="0"/>
        <v>8</v>
      </c>
      <c r="C17" s="8">
        <v>2011</v>
      </c>
      <c r="D17" s="8">
        <v>6</v>
      </c>
      <c r="E17" s="9" t="s">
        <v>75</v>
      </c>
      <c r="F17" s="9" t="s">
        <v>76</v>
      </c>
      <c r="G17" s="8" t="s">
        <v>29</v>
      </c>
      <c r="H17" s="8">
        <v>3</v>
      </c>
      <c r="I17" s="10">
        <v>856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37</v>
      </c>
    </row>
    <row r="18" spans="1:17" x14ac:dyDescent="0.2">
      <c r="B18" s="23">
        <f t="shared" si="0"/>
        <v>9</v>
      </c>
      <c r="C18" s="8">
        <v>2011</v>
      </c>
      <c r="D18" s="8">
        <v>6</v>
      </c>
      <c r="E18" s="9"/>
      <c r="F18" s="9" t="s">
        <v>76</v>
      </c>
      <c r="G18" s="8" t="s">
        <v>29</v>
      </c>
      <c r="H18" s="8">
        <v>10</v>
      </c>
      <c r="I18" s="10">
        <v>2650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37</v>
      </c>
    </row>
    <row r="19" spans="1:17" ht="22.5" x14ac:dyDescent="0.2">
      <c r="B19" s="23">
        <f t="shared" si="0"/>
        <v>10</v>
      </c>
      <c r="C19" s="8">
        <v>2011</v>
      </c>
      <c r="D19" s="8">
        <v>7</v>
      </c>
      <c r="E19" s="9" t="s">
        <v>77</v>
      </c>
      <c r="F19" s="9" t="s">
        <v>78</v>
      </c>
      <c r="G19" s="8" t="s">
        <v>64</v>
      </c>
      <c r="H19" s="8">
        <v>5</v>
      </c>
      <c r="I19" s="10">
        <v>16127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79</v>
      </c>
    </row>
    <row r="20" spans="1:17" ht="22.5" x14ac:dyDescent="0.2">
      <c r="B20" s="23">
        <f t="shared" si="0"/>
        <v>11</v>
      </c>
      <c r="C20" s="8">
        <v>2011</v>
      </c>
      <c r="D20" s="8">
        <v>11</v>
      </c>
      <c r="E20" s="9" t="s">
        <v>83</v>
      </c>
      <c r="F20" s="9" t="s">
        <v>58</v>
      </c>
      <c r="G20" s="8" t="s">
        <v>54</v>
      </c>
      <c r="H20" s="8">
        <v>0.5</v>
      </c>
      <c r="I20" s="10">
        <v>2593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37</v>
      </c>
    </row>
    <row r="21" spans="1:17" ht="22.5" x14ac:dyDescent="0.2">
      <c r="B21" s="23">
        <f t="shared" si="0"/>
        <v>12</v>
      </c>
      <c r="C21" s="8">
        <v>2011</v>
      </c>
      <c r="D21" s="8">
        <v>11</v>
      </c>
      <c r="E21" s="9" t="s">
        <v>61</v>
      </c>
      <c r="F21" s="9" t="s">
        <v>32</v>
      </c>
      <c r="G21" s="8" t="s">
        <v>33</v>
      </c>
      <c r="H21" s="8">
        <v>5</v>
      </c>
      <c r="I21" s="10">
        <v>405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37</v>
      </c>
    </row>
    <row r="22" spans="1:17" ht="22.5" x14ac:dyDescent="0.2">
      <c r="B22" s="23">
        <f t="shared" si="0"/>
        <v>13</v>
      </c>
      <c r="C22" s="8">
        <v>2011</v>
      </c>
      <c r="D22" s="8">
        <v>11</v>
      </c>
      <c r="E22" s="9" t="s">
        <v>80</v>
      </c>
      <c r="F22" s="9" t="s">
        <v>81</v>
      </c>
      <c r="G22" s="8" t="s">
        <v>82</v>
      </c>
      <c r="H22" s="8">
        <v>904.1</v>
      </c>
      <c r="I22" s="10">
        <v>2556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37</v>
      </c>
    </row>
    <row r="23" spans="1:17" ht="33.75" x14ac:dyDescent="0.2">
      <c r="B23" s="23">
        <f t="shared" si="0"/>
        <v>14</v>
      </c>
      <c r="C23" s="8">
        <v>2011</v>
      </c>
      <c r="D23" s="8">
        <v>12</v>
      </c>
      <c r="E23" s="9" t="s">
        <v>84</v>
      </c>
      <c r="F23" s="9" t="s">
        <v>85</v>
      </c>
      <c r="G23" s="8" t="s">
        <v>86</v>
      </c>
      <c r="H23" s="8">
        <v>100</v>
      </c>
      <c r="I23" s="10">
        <v>1482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37</v>
      </c>
    </row>
    <row r="24" spans="1:17" ht="22.5" x14ac:dyDescent="0.2">
      <c r="B24" s="23">
        <f t="shared" si="0"/>
        <v>15</v>
      </c>
      <c r="C24" s="8">
        <v>2012</v>
      </c>
      <c r="D24" s="8">
        <v>3</v>
      </c>
      <c r="E24" s="9" t="s">
        <v>87</v>
      </c>
      <c r="F24" s="9" t="s">
        <v>85</v>
      </c>
      <c r="G24" s="8" t="s">
        <v>33</v>
      </c>
      <c r="H24" s="8">
        <v>40</v>
      </c>
      <c r="I24" s="10">
        <v>1874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37</v>
      </c>
    </row>
    <row r="25" spans="1:17" x14ac:dyDescent="0.2">
      <c r="B25" s="23">
        <f t="shared" si="0"/>
        <v>16</v>
      </c>
      <c r="C25" s="8">
        <v>2012</v>
      </c>
      <c r="D25" s="8">
        <v>3</v>
      </c>
      <c r="E25" s="9" t="s">
        <v>88</v>
      </c>
      <c r="F25" s="9" t="s">
        <v>76</v>
      </c>
      <c r="G25" s="8" t="s">
        <v>29</v>
      </c>
      <c r="H25" s="8">
        <v>0.5</v>
      </c>
      <c r="I25" s="10">
        <v>1422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37</v>
      </c>
    </row>
    <row r="26" spans="1:17" ht="22.5" x14ac:dyDescent="0.2">
      <c r="B26" s="23">
        <f t="shared" si="0"/>
        <v>17</v>
      </c>
      <c r="C26" s="8">
        <v>2012</v>
      </c>
      <c r="D26" s="8">
        <v>8</v>
      </c>
      <c r="E26" s="9" t="s">
        <v>89</v>
      </c>
      <c r="F26" s="9" t="s">
        <v>69</v>
      </c>
      <c r="G26" s="8" t="s">
        <v>29</v>
      </c>
      <c r="H26" s="8">
        <v>780</v>
      </c>
      <c r="I26" s="10">
        <v>20689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37</v>
      </c>
    </row>
    <row r="27" spans="1:17" ht="33.75" x14ac:dyDescent="0.2">
      <c r="B27" s="23">
        <f t="shared" si="0"/>
        <v>18</v>
      </c>
      <c r="C27" s="8">
        <v>2012</v>
      </c>
      <c r="D27" s="8">
        <v>10</v>
      </c>
      <c r="E27" s="9" t="s">
        <v>90</v>
      </c>
      <c r="F27" s="9" t="s">
        <v>91</v>
      </c>
      <c r="G27" s="8" t="s">
        <v>29</v>
      </c>
      <c r="H27" s="8">
        <v>780</v>
      </c>
      <c r="I27" s="10">
        <v>9096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37</v>
      </c>
    </row>
    <row r="28" spans="1:17" ht="33.75" x14ac:dyDescent="0.2">
      <c r="B28" s="23">
        <f t="shared" si="0"/>
        <v>19</v>
      </c>
      <c r="C28" s="8">
        <v>2012</v>
      </c>
      <c r="D28" s="8">
        <v>11</v>
      </c>
      <c r="E28" s="9" t="s">
        <v>92</v>
      </c>
      <c r="F28" s="9"/>
      <c r="G28" s="8" t="s">
        <v>64</v>
      </c>
      <c r="H28" s="8">
        <v>1</v>
      </c>
      <c r="I28" s="10">
        <v>135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37</v>
      </c>
    </row>
    <row r="29" spans="1:17" ht="22.5" x14ac:dyDescent="0.2">
      <c r="B29" s="23">
        <f t="shared" si="0"/>
        <v>20</v>
      </c>
      <c r="C29" s="8">
        <v>2012</v>
      </c>
      <c r="D29" s="8">
        <v>12</v>
      </c>
      <c r="E29" s="9" t="s">
        <v>93</v>
      </c>
      <c r="F29" s="9" t="s">
        <v>85</v>
      </c>
      <c r="G29" s="8" t="s">
        <v>33</v>
      </c>
      <c r="H29" s="8">
        <v>58</v>
      </c>
      <c r="I29" s="10">
        <v>4845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/>
    </row>
    <row r="30" spans="1:17" x14ac:dyDescent="0.2">
      <c r="B30" s="23">
        <f t="shared" si="0"/>
        <v>21</v>
      </c>
      <c r="C30" s="8">
        <v>2012</v>
      </c>
      <c r="D30" s="8">
        <v>12</v>
      </c>
      <c r="E30" s="9" t="s">
        <v>94</v>
      </c>
      <c r="F30" s="9" t="s">
        <v>95</v>
      </c>
      <c r="G30" s="8" t="s">
        <v>64</v>
      </c>
      <c r="H30" s="8">
        <v>1</v>
      </c>
      <c r="I30" s="10">
        <v>1008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37</v>
      </c>
    </row>
    <row r="31" spans="1:17" ht="12" x14ac:dyDescent="0.2">
      <c r="A31" s="17"/>
      <c r="B31" s="3"/>
      <c r="C31" s="3"/>
      <c r="D31" s="11"/>
      <c r="E31" s="11"/>
      <c r="F31" s="11"/>
      <c r="G31" s="11"/>
      <c r="H31" s="11"/>
      <c r="I31" s="12"/>
      <c r="J31" s="13" t="e">
        <f>SUM($J$10:$J$30)</f>
        <v>#NAME?</v>
      </c>
      <c r="K31" s="13" t="e">
        <f>SUM($K$10:$K$30)</f>
        <v>#NAME?</v>
      </c>
      <c r="L31" s="13" t="e">
        <f>SUM($L$10:$L$30)</f>
        <v>#NAME?</v>
      </c>
      <c r="M31" s="13" t="e">
        <f>SUM($M$10:$M$30)</f>
        <v>#NAME?</v>
      </c>
      <c r="N31" s="13" t="e">
        <f>SUM($N$10:$N$30)</f>
        <v>#NAME?</v>
      </c>
      <c r="O31" s="13"/>
      <c r="P31" s="13"/>
      <c r="Q31" s="13"/>
    </row>
    <row r="33" spans="2:3" x14ac:dyDescent="0.2">
      <c r="B33" s="1" t="s">
        <v>19</v>
      </c>
    </row>
    <row r="36" spans="2:3" ht="12.75" x14ac:dyDescent="0.2">
      <c r="B36" s="18"/>
      <c r="C36" s="18"/>
    </row>
    <row r="37" spans="2:3" ht="12.75" x14ac:dyDescent="0.2">
      <c r="B37" s="18" t="s">
        <v>96</v>
      </c>
      <c r="C37" s="18"/>
    </row>
    <row r="38" spans="2:3" ht="12.75" x14ac:dyDescent="0.2">
      <c r="B38" s="4"/>
      <c r="C38" s="4"/>
    </row>
    <row r="39" spans="2:3" x14ac:dyDescent="0.2">
      <c r="B39" s="1" t="s">
        <v>21</v>
      </c>
    </row>
    <row r="41" spans="2:3" x14ac:dyDescent="0.2">
      <c r="C41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30">
    <cfRule type="expression" dxfId="1" priority="5" stopIfTrue="1">
      <formula>#REF!='TRUE'</formula>
    </cfRule>
  </conditionalFormatting>
  <conditionalFormatting sqref="B31:C31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2013-02-11T07:32:40Z</dcterms:modified>
</cp:coreProperties>
</file>