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Ремонт!$A$10:$Q$20</definedName>
    <definedName name="detailRange3">Содержание!$A$10:$Q$16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2" i="3" l="1"/>
  <c r="B13" i="3"/>
  <c r="B14" i="3" s="1"/>
  <c r="B15" i="3" s="1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16" i="3" s="1"/>
  <c r="M10" i="3"/>
  <c r="M16" i="3" s="1"/>
  <c r="L10" i="3"/>
  <c r="L16" i="3" s="1"/>
  <c r="K10" i="3"/>
  <c r="K16" i="3" s="1"/>
  <c r="J10" i="3"/>
  <c r="J16" i="3" s="1"/>
  <c r="B10" i="3"/>
  <c r="B11" i="3" s="1"/>
  <c r="I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0" i="2" s="1"/>
  <c r="M10" i="2"/>
  <c r="M20" i="2" s="1"/>
  <c r="L10" i="2"/>
  <c r="L20" i="2" s="1"/>
  <c r="K10" i="2"/>
  <c r="K20" i="2" s="1"/>
  <c r="J10" i="2"/>
  <c r="J20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5" i="4"/>
  <c r="B5" i="3"/>
  <c r="B5" i="2"/>
  <c r="S3" i="3"/>
  <c r="S2" i="3"/>
  <c r="S3" i="2"/>
  <c r="S2" i="2"/>
  <c r="B6" i="3"/>
  <c r="B4" i="3"/>
  <c r="B23" i="2"/>
  <c r="B6" i="2"/>
  <c r="B4" i="2"/>
</calcChain>
</file>

<file path=xl/sharedStrings.xml><?xml version="1.0" encoding="utf-8"?>
<sst xmlns="http://schemas.openxmlformats.org/spreadsheetml/2006/main" count="115" uniqueCount="59">
  <si>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</si>
  <si>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</si>
  <si>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</si>
  <si>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</si>
  <si>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</si>
  <si>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</si>
  <si>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</si>
  <si>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</si>
  <si>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</si>
  <si>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</si>
  <si>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</si>
  <si>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</si>
  <si>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</si>
  <si>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</si>
  <si>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</si>
  <si>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</si>
  <si>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</si>
  <si>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</si>
  <si>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</si>
  <si>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</si>
  <si>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</si>
  <si>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</si>
  <si>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</si>
  <si>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</si>
  <si>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81 по ул. ЛОМОНОСОВА</t>
  </si>
  <si>
    <t>за период c 01.01.2010 по 31.12.2012</t>
  </si>
  <si>
    <t/>
  </si>
  <si>
    <t>Управляющая компания ООО "УК "Западное" с 01.01.2010</t>
  </si>
  <si>
    <t>За 12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</si>
  <si>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</si>
  <si>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</si>
  <si>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</si>
  <si>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</si>
  <si>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Ремонт подъезда 2-этажного</t>
  </si>
  <si>
    <t>подъезд</t>
  </si>
  <si>
    <t>Протокол приоритетности</t>
  </si>
  <si>
    <t>Ремонт цоколя тол. 40мм350</t>
  </si>
  <si>
    <t>Протокол приоритетности, Выполнено по плану</t>
  </si>
  <si>
    <t>Применительно ремонт вентканалов с прочисткой</t>
  </si>
  <si>
    <t>Ремонт  кирпичной кладки</t>
  </si>
  <si>
    <t>куб.м.</t>
  </si>
  <si>
    <t>Выполнено Агенство "Умелые Руки"</t>
  </si>
  <si>
    <t>подвал</t>
  </si>
  <si>
    <t>Установка водомерного узла учета</t>
  </si>
  <si>
    <t>шт.</t>
  </si>
  <si>
    <t>Выполнено МУП "Управление"Водоканал"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</si>
  <si>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</si>
  <si>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</si>
  <si>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2</t>
  </si>
  <si>
    <t>применительно, ремонт мет. двери</t>
  </si>
  <si>
    <t>Усиление сварных швов</t>
  </si>
  <si>
    <t>м.</t>
  </si>
  <si>
    <t>фасад, применительно установка доски объявлений</t>
  </si>
  <si>
    <t>Навеска ящиков почтовых (на 6 отделений)</t>
  </si>
  <si>
    <t>Смена козырька над подъездом пластиковый</t>
  </si>
  <si>
    <t>фасад, применительно установка аншлагов</t>
  </si>
  <si>
    <t>Ремонт оконных переплетов</t>
  </si>
  <si>
    <t>Выполнено ИП Ягудин А.М. "Умелые руки"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</si>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</sst>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0"/>
  <sheetViews>
    <sheetView tabSelected="1" workbookViewId="0">
      <selection activeCell="B26" sqref="B2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81 по ул. ЛОМОНОСОВА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0</v>
      </c>
      <c r="I10" s="10">
        <v>526.86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12</v>
      </c>
      <c r="E11" s="9" t="s">
        <v>28</v>
      </c>
      <c r="F11" s="9" t="s">
        <v>32</v>
      </c>
      <c r="G11" s="8" t="s">
        <v>30</v>
      </c>
      <c r="H11" s="8">
        <v>0</v>
      </c>
      <c r="I11" s="10">
        <v>489.22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4</v>
      </c>
      <c r="E12" s="9"/>
      <c r="F12" s="9" t="s">
        <v>33</v>
      </c>
      <c r="G12" s="8" t="s">
        <v>34</v>
      </c>
      <c r="H12" s="8">
        <v>1</v>
      </c>
      <c r="I12" s="10">
        <v>29649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x14ac:dyDescent="0.2">
      <c r="B13" s="23">
        <f>B12+1</f>
        <v>4</v>
      </c>
      <c r="C13" s="8">
        <v>2011</v>
      </c>
      <c r="D13" s="8">
        <v>9</v>
      </c>
      <c r="E13" s="9"/>
      <c r="F13" s="9" t="s">
        <v>36</v>
      </c>
      <c r="G13" s="8" t="s">
        <v>30</v>
      </c>
      <c r="H13" s="8">
        <v>31</v>
      </c>
      <c r="I13" s="10">
        <v>36958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37</v>
      </c>
    </row>
    <row r="14" spans="1:26" ht="22.5" x14ac:dyDescent="0.2">
      <c r="B14" s="23">
        <f>B13+1</f>
        <v>5</v>
      </c>
      <c r="C14" s="8">
        <v>2011</v>
      </c>
      <c r="D14" s="8">
        <v>12</v>
      </c>
      <c r="E14" s="9" t="s">
        <v>28</v>
      </c>
      <c r="F14" s="9" t="s">
        <v>29</v>
      </c>
      <c r="G14" s="8" t="s">
        <v>30</v>
      </c>
      <c r="H14" s="8">
        <v>0</v>
      </c>
      <c r="I14" s="10">
        <v>602.13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33.75" x14ac:dyDescent="0.2">
      <c r="B15" s="23">
        <f>B14+1</f>
        <v>6</v>
      </c>
      <c r="C15" s="8">
        <v>2011</v>
      </c>
      <c r="D15" s="8">
        <v>12</v>
      </c>
      <c r="E15" s="9" t="s">
        <v>28</v>
      </c>
      <c r="F15" s="9" t="s">
        <v>32</v>
      </c>
      <c r="G15" s="8" t="s">
        <v>30</v>
      </c>
      <c r="H15" s="8">
        <v>0</v>
      </c>
      <c r="I15" s="10">
        <v>564.5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33.75" x14ac:dyDescent="0.2">
      <c r="B16" s="23">
        <f>B15+1</f>
        <v>7</v>
      </c>
      <c r="C16" s="8">
        <v>2011</v>
      </c>
      <c r="D16" s="8">
        <v>12</v>
      </c>
      <c r="E16" s="9" t="s">
        <v>38</v>
      </c>
      <c r="F16" s="9" t="s">
        <v>39</v>
      </c>
      <c r="G16" s="8" t="s">
        <v>40</v>
      </c>
      <c r="H16" s="8">
        <v>3.25</v>
      </c>
      <c r="I16" s="10">
        <v>125667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41</v>
      </c>
    </row>
    <row r="17" spans="1:17" x14ac:dyDescent="0.2">
      <c r="B17" s="23">
        <f>B16+1</f>
        <v>8</v>
      </c>
      <c r="C17" s="8">
        <v>2012</v>
      </c>
      <c r="D17" s="8">
        <v>3</v>
      </c>
      <c r="E17" s="9" t="s">
        <v>42</v>
      </c>
      <c r="F17" s="9" t="s">
        <v>43</v>
      </c>
      <c r="G17" s="8" t="s">
        <v>44</v>
      </c>
      <c r="H17" s="8">
        <v>1</v>
      </c>
      <c r="I17" s="10">
        <v>9575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45</v>
      </c>
    </row>
    <row r="18" spans="1:17" ht="22.5" x14ac:dyDescent="0.2">
      <c r="B18" s="23">
        <f>B17+1</f>
        <v>9</v>
      </c>
      <c r="C18" s="8">
        <v>2012</v>
      </c>
      <c r="D18" s="8">
        <v>12</v>
      </c>
      <c r="E18" s="9" t="s">
        <v>28</v>
      </c>
      <c r="F18" s="9" t="s">
        <v>29</v>
      </c>
      <c r="G18" s="8" t="s">
        <v>30</v>
      </c>
      <c r="H18" s="8">
        <v>0</v>
      </c>
      <c r="I18" s="10">
        <v>602.13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1:17" ht="33.75" x14ac:dyDescent="0.2">
      <c r="B19" s="23">
        <f>B18+1</f>
        <v>10</v>
      </c>
      <c r="C19" s="8">
        <v>2012</v>
      </c>
      <c r="D19" s="8">
        <v>12</v>
      </c>
      <c r="E19" s="9" t="s">
        <v>28</v>
      </c>
      <c r="F19" s="9" t="s">
        <v>32</v>
      </c>
      <c r="G19" s="8" t="s">
        <v>30</v>
      </c>
      <c r="H19" s="8">
        <v>0</v>
      </c>
      <c r="I19" s="10">
        <v>564.5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1:17" ht="12" x14ac:dyDescent="0.2">
      <c r="A20" s="17"/>
      <c r="B20" s="3"/>
      <c r="C20" s="3"/>
      <c r="D20" s="11"/>
      <c r="E20" s="11"/>
      <c r="F20" s="11"/>
      <c r="G20" s="11"/>
      <c r="H20" s="11"/>
      <c r="I20" s="12">
        <f>SUM($I$10:$I$19)</f>
        <v>205198.34000000003</v>
      </c>
      <c r="J20" s="13" t="e">
        <f>SUM($J$10:$J$19)</f>
        <v>#NAME?</v>
      </c>
      <c r="K20" s="13" t="e">
        <f>SUM($K$10:$K$19)</f>
        <v>#NAME?</v>
      </c>
      <c r="L20" s="13" t="e">
        <f>SUM($L$10:$L$19)</f>
        <v>#NAME?</v>
      </c>
      <c r="M20" s="13" t="e">
        <f>SUM($M$10:$M$19)</f>
        <v>#NAME?</v>
      </c>
      <c r="N20" s="13" t="e">
        <f>SUM($N$10:$N$19)</f>
        <v>#NAME?</v>
      </c>
      <c r="O20" s="13"/>
      <c r="P20" s="13"/>
      <c r="Q20" s="13"/>
    </row>
    <row r="23" spans="1:17" x14ac:dyDescent="0.2">
      <c r="B23" s="1" t="str">
        <f>XLRPARAMS_comment</f>
        <v/>
      </c>
    </row>
    <row r="25" spans="1:17" ht="12.75" x14ac:dyDescent="0.2">
      <c r="B25" s="18"/>
      <c r="C25" s="18"/>
    </row>
    <row r="26" spans="1:17" ht="12.75" x14ac:dyDescent="0.2">
      <c r="B26" s="18" t="s">
        <v>58</v>
      </c>
      <c r="C26" s="18"/>
    </row>
    <row r="27" spans="1:17" ht="12.75" x14ac:dyDescent="0.2">
      <c r="B27" s="4"/>
      <c r="C27" s="4"/>
    </row>
    <row r="28" spans="1:17" x14ac:dyDescent="0.2">
      <c r="B28" s="1" t="s">
        <v>21</v>
      </c>
    </row>
    <row r="30" spans="1:17" x14ac:dyDescent="0.2">
      <c r="C30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19">
    <cfRule type="expression" dxfId="5" priority="5" stopIfTrue="1">
      <formula>#REF!='TRUE'</formula>
    </cfRule>
  </conditionalFormatting>
  <conditionalFormatting sqref="B20:C20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26"/>
  <sheetViews>
    <sheetView workbookViewId="0">
      <selection activeCell="I24" sqref="I2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81 по ул. ЛОМОНОСОВА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46</v>
      </c>
      <c r="F10" s="9" t="s">
        <v>47</v>
      </c>
      <c r="G10" s="8" t="s">
        <v>30</v>
      </c>
      <c r="H10" s="8">
        <v>2740</v>
      </c>
      <c r="I10" s="10">
        <v>242.49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48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9</v>
      </c>
      <c r="E11" s="9" t="s">
        <v>49</v>
      </c>
      <c r="F11" s="9" t="s">
        <v>50</v>
      </c>
      <c r="G11" s="8" t="s">
        <v>51</v>
      </c>
      <c r="H11" s="8">
        <v>1</v>
      </c>
      <c r="I11" s="10">
        <v>1778.72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33.75" x14ac:dyDescent="0.2">
      <c r="B12" s="23">
        <f t="shared" ref="B12:B15" si="0">B11+1</f>
        <v>3</v>
      </c>
      <c r="C12" s="8">
        <v>2012</v>
      </c>
      <c r="D12" s="8">
        <v>1</v>
      </c>
      <c r="E12" s="9" t="s">
        <v>52</v>
      </c>
      <c r="F12" s="9" t="s">
        <v>53</v>
      </c>
      <c r="G12" s="8" t="s">
        <v>44</v>
      </c>
      <c r="H12" s="8">
        <v>1</v>
      </c>
      <c r="I12" s="10">
        <v>672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22.5" x14ac:dyDescent="0.2">
      <c r="B13" s="23">
        <f t="shared" si="0"/>
        <v>4</v>
      </c>
      <c r="C13" s="8">
        <v>2012</v>
      </c>
      <c r="D13" s="8">
        <v>3</v>
      </c>
      <c r="E13" s="9" t="s">
        <v>34</v>
      </c>
      <c r="F13" s="9" t="s">
        <v>54</v>
      </c>
      <c r="G13" s="8" t="s">
        <v>44</v>
      </c>
      <c r="H13" s="8">
        <v>1</v>
      </c>
      <c r="I13" s="10">
        <v>2300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22.5" x14ac:dyDescent="0.2">
      <c r="B14" s="23">
        <f t="shared" si="0"/>
        <v>5</v>
      </c>
      <c r="C14" s="8">
        <v>2012</v>
      </c>
      <c r="D14" s="8">
        <v>6</v>
      </c>
      <c r="E14" s="9" t="s">
        <v>55</v>
      </c>
      <c r="F14" s="9" t="s">
        <v>56</v>
      </c>
      <c r="G14" s="8" t="s">
        <v>44</v>
      </c>
      <c r="H14" s="8">
        <v>1225</v>
      </c>
      <c r="I14" s="10">
        <v>788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33.75" x14ac:dyDescent="0.2">
      <c r="B15" s="23">
        <f t="shared" si="0"/>
        <v>6</v>
      </c>
      <c r="C15" s="8">
        <v>2012</v>
      </c>
      <c r="D15" s="8">
        <v>12</v>
      </c>
      <c r="E15" s="9" t="s">
        <v>38</v>
      </c>
      <c r="F15" s="9" t="s">
        <v>39</v>
      </c>
      <c r="G15" s="8" t="s">
        <v>40</v>
      </c>
      <c r="H15" s="8">
        <v>3.25</v>
      </c>
      <c r="I15" s="10">
        <v>125667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57</v>
      </c>
    </row>
    <row r="16" spans="1:26" ht="12" x14ac:dyDescent="0.2">
      <c r="A16" s="17"/>
      <c r="B16" s="3"/>
      <c r="C16" s="3"/>
      <c r="D16" s="11"/>
      <c r="E16" s="11"/>
      <c r="F16" s="11"/>
      <c r="G16" s="11"/>
      <c r="H16" s="11"/>
      <c r="I16" s="12"/>
      <c r="J16" s="13" t="e">
        <f>SUM($J$10:$J$15)</f>
        <v>#NAME?</v>
      </c>
      <c r="K16" s="13" t="e">
        <f>SUM($K$10:$K$15)</f>
        <v>#NAME?</v>
      </c>
      <c r="L16" s="13" t="e">
        <f>SUM($L$10:$L$15)</f>
        <v>#NAME?</v>
      </c>
      <c r="M16" s="13" t="e">
        <f>SUM($M$10:$M$15)</f>
        <v>#NAME?</v>
      </c>
      <c r="N16" s="13" t="e">
        <f>SUM($N$10:$N$15)</f>
        <v>#NAME?</v>
      </c>
      <c r="O16" s="13"/>
      <c r="P16" s="13"/>
      <c r="Q16" s="13"/>
    </row>
    <row r="18" spans="2:3" x14ac:dyDescent="0.2">
      <c r="B18" s="1" t="s">
        <v>19</v>
      </c>
    </row>
    <row r="21" spans="2:3" ht="12.75" x14ac:dyDescent="0.2">
      <c r="B21" s="18"/>
      <c r="C21" s="18"/>
    </row>
    <row r="22" spans="2:3" ht="12.75" x14ac:dyDescent="0.2">
      <c r="B22" s="18" t="s">
        <v>58</v>
      </c>
      <c r="C22" s="18"/>
    </row>
    <row r="23" spans="2:3" ht="12.75" x14ac:dyDescent="0.2">
      <c r="B23" s="4"/>
      <c r="C23" s="4"/>
    </row>
    <row r="24" spans="2:3" x14ac:dyDescent="0.2">
      <c r="B24" s="1" t="s">
        <v>21</v>
      </c>
    </row>
    <row r="26" spans="2:3" x14ac:dyDescent="0.2">
      <c r="C26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15">
    <cfRule type="expression" dxfId="2" priority="5" stopIfTrue="1">
      <formula>#REF!='TRUE'</formula>
    </cfRule>
  </conditionalFormatting>
  <conditionalFormatting sqref="B16:C16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2013-02-11T09:27:31Z</dcterms:modified>
</cp:coreProperties>
</file>