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Ремонт!$A$10:$Q$27</definedName>
    <definedName name="detailRange3">Содержание!$A$10:$Q$24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23" i="3" l="1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M10" i="3"/>
  <c r="L10" i="3"/>
  <c r="K10" i="3"/>
  <c r="J10" i="3"/>
  <c r="N24" i="3"/>
  <c r="M24" i="3"/>
  <c r="L24" i="3"/>
  <c r="K24" i="3"/>
  <c r="J24" i="3"/>
  <c r="B11" i="3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I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27" i="2" s="1"/>
  <c r="M10" i="2"/>
  <c r="M27" i="2" s="1"/>
  <c r="L10" i="2"/>
  <c r="L27" i="2" s="1"/>
  <c r="K10" i="2"/>
  <c r="K27" i="2" s="1"/>
  <c r="J10" i="2"/>
  <c r="J27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5" i="4"/>
  <c r="B5" i="3"/>
  <c r="B5" i="2"/>
  <c r="S3" i="3"/>
  <c r="S2" i="3"/>
  <c r="S3" i="2"/>
  <c r="S2" i="2"/>
  <c r="B6" i="3"/>
  <c r="B4" i="3"/>
  <c r="B30" i="2"/>
  <c r="B6" i="2"/>
  <c r="B4" i="2"/>
</calcChain>
</file>

<file path=xl/sharedStrings.xml><?xml version="1.0" encoding="utf-8"?>
<sst xmlns="http://schemas.openxmlformats.org/spreadsheetml/2006/main" count="176" uniqueCount="82">
  <si>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</si>
  <si>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</si>
  <si>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</si>
  <si>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</si>
  <si>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</si>
  <si>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</si>
  <si>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</si>
  <si>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</si>
  <si>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</si>
  <si>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</si>
  <si>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</si>
  <si>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</si>
  <si>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</si>
  <si>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</si>
  <si>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</si>
  <si>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</si>
  <si>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</si>
  <si>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</si>
  <si>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</si>
  <si>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</si>
  <si>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</si>
  <si>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</si>
  <si>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</si>
  <si>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</si>
  <si>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121 по ул. КАЛИНИНА</t>
  </si>
  <si>
    <t>за период c 01.01.2010 по 31.12.2012</t>
  </si>
  <si>
    <t/>
  </si>
  <si>
    <t>Управляющая компания ООО "УК "Западное" с 01.01.2010</t>
  </si>
  <si>
    <t>кв17,18,19</t>
  </si>
  <si>
    <t>Смена рулонных кровель из наплавляемых материалов в 1 слой</t>
  </si>
  <si>
    <t>кв.м</t>
  </si>
  <si>
    <t>График.Выполнено</t>
  </si>
  <si>
    <t>кв.39, материал квартир-ка</t>
  </si>
  <si>
    <t>Выполнено</t>
  </si>
  <si>
    <t>За 12 месяцев</t>
  </si>
  <si>
    <t>Услуги Банков и почты по приему платежей</t>
  </si>
  <si>
    <t>Услуги ЕРКЦ по печати, начислению, перерасчетам и доставке квитанций</t>
  </si>
  <si>
    <t>подъезд 1</t>
  </si>
  <si>
    <t>Ремонт подъезда 5 этажного со сменой остекления, масляной окраской металлических конструкций, окон и</t>
  </si>
  <si>
    <t>шт.</t>
  </si>
  <si>
    <t>Протокол приоритетности. Выполнено план октября</t>
  </si>
  <si>
    <t>подъезд 2</t>
  </si>
  <si>
    <t>подъезд 1,2</t>
  </si>
  <si>
    <t>Установка оконных блоков из ПВХ глух  до 2 м2+ блоки</t>
  </si>
  <si>
    <t>Выполнено ИП Вырабов О.С.</t>
  </si>
  <si>
    <t>кв.19, применительно ХВСф15, 32мм</t>
  </si>
  <si>
    <t>Смена отдельных участков трубопроводов D32мм (ГВС)</t>
  </si>
  <si>
    <t>п.м.</t>
  </si>
  <si>
    <t>кв.2, применительно смена труб ХВС ф32мм</t>
  </si>
  <si>
    <t>АДС-05, выполнено</t>
  </si>
  <si>
    <t>кв.27, применительно ХВС ф20,32мм</t>
  </si>
  <si>
    <t>Ремонт цоколя тол. 40мм350</t>
  </si>
  <si>
    <t>Протокол приоритетности, выполнено</t>
  </si>
  <si>
    <t>подвал (кв.38), применительно смена труб КНС ф150мм</t>
  </si>
  <si>
    <t>Смена труб канализации Ф до 100мм</t>
  </si>
  <si>
    <t>кв.38, применительно подъезд</t>
  </si>
  <si>
    <t>Устранение течи кровли (мягкая)</t>
  </si>
  <si>
    <t>Обращение жит. № 386 от 02.03.2012г., выполнено</t>
  </si>
  <si>
    <t>кв.10, ревизия вентилей</t>
  </si>
  <si>
    <t>Ремонт запорной арматуры без снятия с места D 25 мм ЦО</t>
  </si>
  <si>
    <t>Остекление+ремонт двери</t>
  </si>
  <si>
    <t>Смена разбитых стекол</t>
  </si>
  <si>
    <t>кв.1 Применительно смена крана</t>
  </si>
  <si>
    <t>Cмена сан. приборов умывальник</t>
  </si>
  <si>
    <t>Применительно обход подвала (на предм.утечки)</t>
  </si>
  <si>
    <t>Обходы и  осмотры системы т\сетей</t>
  </si>
  <si>
    <t>подвал</t>
  </si>
  <si>
    <t>Дезинсекция помещений</t>
  </si>
  <si>
    <t>Применительно внутрид.сист. ЦО</t>
  </si>
  <si>
    <t>Гидравлические испытания трубопровода Ф до 100мм</t>
  </si>
  <si>
    <t>Применительно проверка дымохода и вентканала</t>
  </si>
  <si>
    <t>Прочистка вентканалов</t>
  </si>
  <si>
    <t>Выполнено подрядной орг-ей ООО "Белый Медведь"</t>
  </si>
  <si>
    <t>кв.6,Применительно установка кранов D15,20</t>
  </si>
  <si>
    <t>Установка вентиля D 20 мм</t>
  </si>
  <si>
    <t>Ремонт штукатурки откосов внутри здания цементно-известковым р-ром</t>
  </si>
  <si>
    <t>МОП+поручней</t>
  </si>
  <si>
    <t>Ремонт штукатурки стен</t>
  </si>
  <si>
    <t>подъезды 1,2, применительно ремонт крылец, ступеней</t>
  </si>
  <si>
    <t>Ремонт цементной стяжки  полов</t>
  </si>
  <si>
    <t>заполнение системы ЦО с промывкой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</si>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</sst>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37"/>
  <sheetViews>
    <sheetView workbookViewId="0">
      <selection activeCell="B33" sqref="B33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121 по ул. КАЛИНИНА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4</v>
      </c>
      <c r="E10" s="9" t="s">
        <v>28</v>
      </c>
      <c r="F10" s="9" t="s">
        <v>29</v>
      </c>
      <c r="G10" s="8" t="s">
        <v>30</v>
      </c>
      <c r="H10" s="8">
        <v>193</v>
      </c>
      <c r="I10" s="10">
        <v>30559.599999999999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12</v>
      </c>
      <c r="E11" s="9" t="s">
        <v>32</v>
      </c>
      <c r="F11" s="9" t="s">
        <v>29</v>
      </c>
      <c r="G11" s="8" t="s">
        <v>30</v>
      </c>
      <c r="H11" s="8">
        <v>61.4</v>
      </c>
      <c r="I11" s="10">
        <v>7094.74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33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12</v>
      </c>
      <c r="E12" s="9" t="s">
        <v>34</v>
      </c>
      <c r="F12" s="9" t="s">
        <v>35</v>
      </c>
      <c r="G12" s="8" t="s">
        <v>30</v>
      </c>
      <c r="H12" s="8">
        <v>0</v>
      </c>
      <c r="I12" s="10">
        <v>3498.32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33</v>
      </c>
    </row>
    <row r="13" spans="1:26" ht="33.75" x14ac:dyDescent="0.2">
      <c r="B13" s="23">
        <f>B12+1</f>
        <v>4</v>
      </c>
      <c r="C13" s="8">
        <v>2010</v>
      </c>
      <c r="D13" s="8">
        <v>12</v>
      </c>
      <c r="E13" s="9" t="s">
        <v>34</v>
      </c>
      <c r="F13" s="9" t="s">
        <v>36</v>
      </c>
      <c r="G13" s="8" t="s">
        <v>30</v>
      </c>
      <c r="H13" s="8">
        <v>0</v>
      </c>
      <c r="I13" s="10">
        <v>3061.03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33</v>
      </c>
    </row>
    <row r="14" spans="1:26" ht="45" x14ac:dyDescent="0.2">
      <c r="B14" s="23">
        <f>B13+1</f>
        <v>5</v>
      </c>
      <c r="C14" s="8">
        <v>2011</v>
      </c>
      <c r="D14" s="8">
        <v>10</v>
      </c>
      <c r="E14" s="9" t="s">
        <v>37</v>
      </c>
      <c r="F14" s="9" t="s">
        <v>38</v>
      </c>
      <c r="G14" s="8" t="s">
        <v>39</v>
      </c>
      <c r="H14" s="8">
        <v>1</v>
      </c>
      <c r="I14" s="10">
        <v>56366.09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40</v>
      </c>
    </row>
    <row r="15" spans="1:26" ht="45" x14ac:dyDescent="0.2">
      <c r="B15" s="23">
        <f>B14+1</f>
        <v>6</v>
      </c>
      <c r="C15" s="8">
        <v>2011</v>
      </c>
      <c r="D15" s="8">
        <v>10</v>
      </c>
      <c r="E15" s="9" t="s">
        <v>41</v>
      </c>
      <c r="F15" s="9" t="s">
        <v>38</v>
      </c>
      <c r="G15" s="8" t="s">
        <v>39</v>
      </c>
      <c r="H15" s="8">
        <v>1</v>
      </c>
      <c r="I15" s="10">
        <v>51946.36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40</v>
      </c>
    </row>
    <row r="16" spans="1:26" ht="22.5" x14ac:dyDescent="0.2">
      <c r="B16" s="23">
        <f>B15+1</f>
        <v>7</v>
      </c>
      <c r="C16" s="8">
        <v>2011</v>
      </c>
      <c r="D16" s="8">
        <v>12</v>
      </c>
      <c r="E16" s="9" t="s">
        <v>42</v>
      </c>
      <c r="F16" s="9" t="s">
        <v>43</v>
      </c>
      <c r="G16" s="8" t="s">
        <v>30</v>
      </c>
      <c r="H16" s="8">
        <v>17.3</v>
      </c>
      <c r="I16" s="10">
        <v>72500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44</v>
      </c>
    </row>
    <row r="17" spans="1:17" ht="22.5" x14ac:dyDescent="0.2">
      <c r="B17" s="23">
        <f>B16+1</f>
        <v>8</v>
      </c>
      <c r="C17" s="8">
        <v>2011</v>
      </c>
      <c r="D17" s="8">
        <v>12</v>
      </c>
      <c r="E17" s="9" t="s">
        <v>34</v>
      </c>
      <c r="F17" s="9" t="s">
        <v>35</v>
      </c>
      <c r="G17" s="8" t="s">
        <v>30</v>
      </c>
      <c r="H17" s="8">
        <v>0</v>
      </c>
      <c r="I17" s="10">
        <v>3935.6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33</v>
      </c>
    </row>
    <row r="18" spans="1:17" ht="33.75" x14ac:dyDescent="0.2">
      <c r="B18" s="23">
        <f>B17+1</f>
        <v>9</v>
      </c>
      <c r="C18" s="8">
        <v>2011</v>
      </c>
      <c r="D18" s="8">
        <v>12</v>
      </c>
      <c r="E18" s="9" t="s">
        <v>34</v>
      </c>
      <c r="F18" s="9" t="s">
        <v>36</v>
      </c>
      <c r="G18" s="8" t="s">
        <v>30</v>
      </c>
      <c r="H18" s="8">
        <v>0</v>
      </c>
      <c r="I18" s="10">
        <v>3716.96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33</v>
      </c>
    </row>
    <row r="19" spans="1:17" ht="22.5" x14ac:dyDescent="0.2">
      <c r="B19" s="23">
        <f>B18+1</f>
        <v>10</v>
      </c>
      <c r="C19" s="8">
        <v>2012</v>
      </c>
      <c r="D19" s="8">
        <v>4</v>
      </c>
      <c r="E19" s="9" t="s">
        <v>45</v>
      </c>
      <c r="F19" s="9" t="s">
        <v>46</v>
      </c>
      <c r="G19" s="8" t="s">
        <v>47</v>
      </c>
      <c r="H19" s="8">
        <v>6</v>
      </c>
      <c r="I19" s="10">
        <v>3642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33</v>
      </c>
    </row>
    <row r="20" spans="1:17" ht="22.5" x14ac:dyDescent="0.2">
      <c r="B20" s="23">
        <f>B19+1</f>
        <v>11</v>
      </c>
      <c r="C20" s="8">
        <v>2012</v>
      </c>
      <c r="D20" s="8">
        <v>5</v>
      </c>
      <c r="E20" s="9" t="s">
        <v>48</v>
      </c>
      <c r="F20" s="9" t="s">
        <v>46</v>
      </c>
      <c r="G20" s="8" t="s">
        <v>47</v>
      </c>
      <c r="H20" s="8">
        <v>4</v>
      </c>
      <c r="I20" s="10">
        <v>5334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49</v>
      </c>
    </row>
    <row r="21" spans="1:17" ht="22.5" x14ac:dyDescent="0.2">
      <c r="B21" s="23">
        <f>B20+1</f>
        <v>12</v>
      </c>
      <c r="C21" s="8">
        <v>2012</v>
      </c>
      <c r="D21" s="8">
        <v>7</v>
      </c>
      <c r="E21" s="9" t="s">
        <v>50</v>
      </c>
      <c r="F21" s="9" t="s">
        <v>46</v>
      </c>
      <c r="G21" s="8" t="s">
        <v>47</v>
      </c>
      <c r="H21" s="8">
        <v>4</v>
      </c>
      <c r="I21" s="10">
        <v>3490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49</v>
      </c>
    </row>
    <row r="22" spans="1:17" x14ac:dyDescent="0.2">
      <c r="B22" s="23">
        <f>B21+1</f>
        <v>13</v>
      </c>
      <c r="C22" s="8">
        <v>2012</v>
      </c>
      <c r="D22" s="8">
        <v>7</v>
      </c>
      <c r="E22" s="9"/>
      <c r="F22" s="9" t="s">
        <v>51</v>
      </c>
      <c r="G22" s="8" t="s">
        <v>30</v>
      </c>
      <c r="H22" s="8">
        <v>145.30000000000001</v>
      </c>
      <c r="I22" s="10">
        <v>54827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52</v>
      </c>
    </row>
    <row r="23" spans="1:17" ht="33.75" x14ac:dyDescent="0.2">
      <c r="B23" s="23">
        <f>B22+1</f>
        <v>14</v>
      </c>
      <c r="C23" s="8">
        <v>2012</v>
      </c>
      <c r="D23" s="8">
        <v>11</v>
      </c>
      <c r="E23" s="9" t="s">
        <v>53</v>
      </c>
      <c r="F23" s="9" t="s">
        <v>54</v>
      </c>
      <c r="G23" s="8" t="s">
        <v>47</v>
      </c>
      <c r="H23" s="8">
        <v>4</v>
      </c>
      <c r="I23" s="10">
        <v>2842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49</v>
      </c>
    </row>
    <row r="24" spans="1:17" ht="22.5" x14ac:dyDescent="0.2">
      <c r="B24" s="23">
        <f>B23+1</f>
        <v>15</v>
      </c>
      <c r="C24" s="8">
        <v>2012</v>
      </c>
      <c r="D24" s="8">
        <v>12</v>
      </c>
      <c r="E24" s="9" t="s">
        <v>34</v>
      </c>
      <c r="F24" s="9" t="s">
        <v>35</v>
      </c>
      <c r="G24" s="8" t="s">
        <v>30</v>
      </c>
      <c r="H24" s="8">
        <v>0</v>
      </c>
      <c r="I24" s="10">
        <v>3935.6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33</v>
      </c>
    </row>
    <row r="25" spans="1:17" ht="33.75" x14ac:dyDescent="0.2">
      <c r="B25" s="23">
        <f>B24+1</f>
        <v>16</v>
      </c>
      <c r="C25" s="8">
        <v>2012</v>
      </c>
      <c r="D25" s="8">
        <v>12</v>
      </c>
      <c r="E25" s="9" t="s">
        <v>34</v>
      </c>
      <c r="F25" s="9" t="s">
        <v>36</v>
      </c>
      <c r="G25" s="8" t="s">
        <v>30</v>
      </c>
      <c r="H25" s="8">
        <v>0</v>
      </c>
      <c r="I25" s="10">
        <v>3716.96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33</v>
      </c>
    </row>
    <row r="26" spans="1:17" ht="22.5" x14ac:dyDescent="0.2">
      <c r="B26" s="23">
        <f>B25+1</f>
        <v>17</v>
      </c>
      <c r="C26" s="8">
        <v>2012</v>
      </c>
      <c r="D26" s="8">
        <v>12</v>
      </c>
      <c r="E26" s="9" t="s">
        <v>55</v>
      </c>
      <c r="F26" s="9" t="s">
        <v>56</v>
      </c>
      <c r="G26" s="8" t="s">
        <v>30</v>
      </c>
      <c r="H26" s="8">
        <v>43.9</v>
      </c>
      <c r="I26" s="10">
        <v>8913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57</v>
      </c>
    </row>
    <row r="27" spans="1:17" ht="12" x14ac:dyDescent="0.2">
      <c r="A27" s="17"/>
      <c r="B27" s="3"/>
      <c r="C27" s="3"/>
      <c r="D27" s="11"/>
      <c r="E27" s="11"/>
      <c r="F27" s="11"/>
      <c r="G27" s="11"/>
      <c r="H27" s="11"/>
      <c r="I27" s="12">
        <f>SUM($I$10:$I$26)</f>
        <v>319379.26</v>
      </c>
      <c r="J27" s="13" t="e">
        <f>SUM($J$10:$J$26)</f>
        <v>#NAME?</v>
      </c>
      <c r="K27" s="13" t="e">
        <f>SUM($K$10:$K$26)</f>
        <v>#NAME?</v>
      </c>
      <c r="L27" s="13" t="e">
        <f>SUM($L$10:$L$26)</f>
        <v>#NAME?</v>
      </c>
      <c r="M27" s="13" t="e">
        <f>SUM($M$10:$M$26)</f>
        <v>#NAME?</v>
      </c>
      <c r="N27" s="13" t="e">
        <f>SUM($N$10:$N$26)</f>
        <v>#NAME?</v>
      </c>
      <c r="O27" s="13"/>
      <c r="P27" s="13"/>
      <c r="Q27" s="13"/>
    </row>
    <row r="30" spans="1:17" x14ac:dyDescent="0.2">
      <c r="B30" s="1" t="str">
        <f>XLRPARAMS_comment</f>
        <v/>
      </c>
    </row>
    <row r="32" spans="1:17" ht="12.75" x14ac:dyDescent="0.2">
      <c r="B32" s="18"/>
      <c r="C32" s="18"/>
    </row>
    <row r="33" spans="2:3" ht="12.75" x14ac:dyDescent="0.2">
      <c r="B33" s="18" t="s">
        <v>81</v>
      </c>
      <c r="C33" s="18"/>
    </row>
    <row r="34" spans="2:3" ht="12.75" x14ac:dyDescent="0.2">
      <c r="B34" s="4"/>
      <c r="C34" s="4"/>
    </row>
    <row r="35" spans="2:3" x14ac:dyDescent="0.2">
      <c r="B35" s="1" t="s">
        <v>21</v>
      </c>
    </row>
    <row r="37" spans="2:3" x14ac:dyDescent="0.2">
      <c r="C37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26">
    <cfRule type="expression" dxfId="4" priority="5" stopIfTrue="1">
      <formula>#REF!='TRUE'</formula>
    </cfRule>
  </conditionalFormatting>
  <conditionalFormatting sqref="B27:C27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34"/>
  <sheetViews>
    <sheetView tabSelected="1" workbookViewId="0">
      <selection activeCell="Z16" sqref="Z1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121 по ул. КАЛИНИНА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s="17" customFormat="1" ht="22.5" x14ac:dyDescent="0.2">
      <c r="A10" s="1"/>
      <c r="B10" s="23">
        <v>1</v>
      </c>
      <c r="C10" s="8">
        <v>2011</v>
      </c>
      <c r="D10" s="8">
        <v>1</v>
      </c>
      <c r="E10" s="9" t="s">
        <v>60</v>
      </c>
      <c r="F10" s="9" t="s">
        <v>61</v>
      </c>
      <c r="G10" s="8" t="s">
        <v>30</v>
      </c>
      <c r="H10" s="8">
        <v>2.4500000000000002</v>
      </c>
      <c r="I10" s="10">
        <v>3743.55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33</v>
      </c>
      <c r="R10" s="14"/>
      <c r="S10" s="15"/>
      <c r="T10" s="15"/>
      <c r="U10" s="16"/>
      <c r="V10" s="16"/>
      <c r="W10" s="16"/>
      <c r="X10" s="15"/>
      <c r="Y10" s="15"/>
      <c r="Z10" s="15"/>
    </row>
    <row r="11" spans="1:26" ht="22.5" x14ac:dyDescent="0.2">
      <c r="B11" s="23">
        <f>B10+1</f>
        <v>2</v>
      </c>
      <c r="C11" s="8">
        <v>2011</v>
      </c>
      <c r="D11" s="8">
        <v>1</v>
      </c>
      <c r="E11" s="9" t="s">
        <v>58</v>
      </c>
      <c r="F11" s="9" t="s">
        <v>59</v>
      </c>
      <c r="G11" s="8" t="s">
        <v>39</v>
      </c>
      <c r="H11" s="8">
        <v>1</v>
      </c>
      <c r="I11" s="10">
        <v>181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33</v>
      </c>
    </row>
    <row r="12" spans="1:26" ht="22.5" x14ac:dyDescent="0.2">
      <c r="B12" s="23">
        <f>B11+1</f>
        <v>3</v>
      </c>
      <c r="C12" s="8">
        <v>2011</v>
      </c>
      <c r="D12" s="8">
        <v>3</v>
      </c>
      <c r="E12" s="9" t="s">
        <v>62</v>
      </c>
      <c r="F12" s="9" t="s">
        <v>63</v>
      </c>
      <c r="G12" s="8" t="s">
        <v>39</v>
      </c>
      <c r="H12" s="8">
        <v>1</v>
      </c>
      <c r="I12" s="10">
        <v>333.66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33</v>
      </c>
    </row>
    <row r="13" spans="1:26" ht="33.75" x14ac:dyDescent="0.2">
      <c r="B13" s="23">
        <f>B12+1</f>
        <v>4</v>
      </c>
      <c r="C13" s="8">
        <v>2011</v>
      </c>
      <c r="D13" s="8">
        <v>3</v>
      </c>
      <c r="E13" s="9" t="s">
        <v>64</v>
      </c>
      <c r="F13" s="9" t="s">
        <v>65</v>
      </c>
      <c r="G13" s="8" t="s">
        <v>30</v>
      </c>
      <c r="H13" s="8">
        <v>405</v>
      </c>
      <c r="I13" s="10">
        <v>250.24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33</v>
      </c>
    </row>
    <row r="14" spans="1:26" ht="22.5" x14ac:dyDescent="0.2">
      <c r="B14" s="23">
        <f>B13+1</f>
        <v>5</v>
      </c>
      <c r="C14" s="8">
        <v>2011</v>
      </c>
      <c r="D14" s="8">
        <v>6</v>
      </c>
      <c r="E14" s="9" t="s">
        <v>68</v>
      </c>
      <c r="F14" s="9" t="s">
        <v>69</v>
      </c>
      <c r="G14" s="8" t="s">
        <v>47</v>
      </c>
      <c r="H14" s="8">
        <v>474</v>
      </c>
      <c r="I14" s="10">
        <v>17282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33</v>
      </c>
    </row>
    <row r="15" spans="1:26" x14ac:dyDescent="0.2">
      <c r="B15" s="23">
        <f>B14+1</f>
        <v>6</v>
      </c>
      <c r="C15" s="8">
        <v>2011</v>
      </c>
      <c r="D15" s="8">
        <v>6</v>
      </c>
      <c r="E15" s="9" t="s">
        <v>66</v>
      </c>
      <c r="F15" s="9" t="s">
        <v>67</v>
      </c>
      <c r="G15" s="8" t="s">
        <v>30</v>
      </c>
      <c r="H15" s="8">
        <v>405</v>
      </c>
      <c r="I15" s="10">
        <v>951.75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33</v>
      </c>
    </row>
    <row r="16" spans="1:26" ht="33.75" x14ac:dyDescent="0.2">
      <c r="B16" s="23">
        <f>B15+1</f>
        <v>7</v>
      </c>
      <c r="C16" s="8">
        <v>2011</v>
      </c>
      <c r="D16" s="8">
        <v>8</v>
      </c>
      <c r="E16" s="9" t="s">
        <v>70</v>
      </c>
      <c r="F16" s="9" t="s">
        <v>71</v>
      </c>
      <c r="G16" s="8" t="s">
        <v>39</v>
      </c>
      <c r="H16" s="8">
        <v>36</v>
      </c>
      <c r="I16" s="10">
        <v>3159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72</v>
      </c>
    </row>
    <row r="17" spans="1:17" ht="33.75" x14ac:dyDescent="0.2">
      <c r="B17" s="23">
        <f>B16+1</f>
        <v>8</v>
      </c>
      <c r="C17" s="8">
        <v>2011</v>
      </c>
      <c r="D17" s="8">
        <v>11</v>
      </c>
      <c r="E17" s="9" t="s">
        <v>73</v>
      </c>
      <c r="F17" s="9" t="s">
        <v>74</v>
      </c>
      <c r="G17" s="8" t="s">
        <v>39</v>
      </c>
      <c r="H17" s="8">
        <v>3</v>
      </c>
      <c r="I17" s="10">
        <v>1637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33</v>
      </c>
    </row>
    <row r="18" spans="1:17" ht="33.75" x14ac:dyDescent="0.2">
      <c r="B18" s="23">
        <f>B17+1</f>
        <v>9</v>
      </c>
      <c r="C18" s="8">
        <v>2011</v>
      </c>
      <c r="D18" s="8">
        <v>12</v>
      </c>
      <c r="E18" s="9" t="s">
        <v>41</v>
      </c>
      <c r="F18" s="9" t="s">
        <v>75</v>
      </c>
      <c r="G18" s="8" t="s">
        <v>30</v>
      </c>
      <c r="H18" s="8">
        <v>7.5</v>
      </c>
      <c r="I18" s="10">
        <v>6919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33</v>
      </c>
    </row>
    <row r="19" spans="1:17" ht="33.75" x14ac:dyDescent="0.2">
      <c r="B19" s="23">
        <f>B18+1</f>
        <v>10</v>
      </c>
      <c r="C19" s="8">
        <v>2011</v>
      </c>
      <c r="D19" s="8">
        <v>12</v>
      </c>
      <c r="E19" s="9" t="s">
        <v>37</v>
      </c>
      <c r="F19" s="9" t="s">
        <v>75</v>
      </c>
      <c r="G19" s="8" t="s">
        <v>30</v>
      </c>
      <c r="H19" s="8">
        <v>7.5</v>
      </c>
      <c r="I19" s="10">
        <v>6109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33</v>
      </c>
    </row>
    <row r="20" spans="1:17" x14ac:dyDescent="0.2">
      <c r="B20" s="23">
        <f>B19+1</f>
        <v>11</v>
      </c>
      <c r="C20" s="8">
        <v>2011</v>
      </c>
      <c r="D20" s="8">
        <v>12</v>
      </c>
      <c r="E20" s="9" t="s">
        <v>76</v>
      </c>
      <c r="F20" s="9" t="s">
        <v>77</v>
      </c>
      <c r="G20" s="8" t="s">
        <v>30</v>
      </c>
      <c r="H20" s="8">
        <v>2.6</v>
      </c>
      <c r="I20" s="10">
        <v>3747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33</v>
      </c>
    </row>
    <row r="21" spans="1:17" ht="22.5" x14ac:dyDescent="0.2">
      <c r="B21" s="23">
        <f t="shared" ref="B21:B23" si="0">B20+1</f>
        <v>12</v>
      </c>
      <c r="C21" s="8">
        <v>2012</v>
      </c>
      <c r="D21" s="8">
        <v>4</v>
      </c>
      <c r="E21" s="9" t="s">
        <v>66</v>
      </c>
      <c r="F21" s="9" t="s">
        <v>69</v>
      </c>
      <c r="G21" s="8" t="s">
        <v>47</v>
      </c>
      <c r="H21" s="8">
        <v>474</v>
      </c>
      <c r="I21" s="10">
        <v>14478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33</v>
      </c>
    </row>
    <row r="22" spans="1:17" ht="33.75" x14ac:dyDescent="0.2">
      <c r="B22" s="23">
        <f t="shared" si="0"/>
        <v>13</v>
      </c>
      <c r="C22" s="8">
        <v>2012</v>
      </c>
      <c r="D22" s="8">
        <v>7</v>
      </c>
      <c r="E22" s="9" t="s">
        <v>78</v>
      </c>
      <c r="F22" s="9" t="s">
        <v>79</v>
      </c>
      <c r="G22" s="8" t="s">
        <v>30</v>
      </c>
      <c r="H22" s="8">
        <v>9.4</v>
      </c>
      <c r="I22" s="10">
        <v>1796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33</v>
      </c>
    </row>
    <row r="23" spans="1:17" ht="22.5" x14ac:dyDescent="0.2">
      <c r="B23" s="23">
        <f t="shared" si="0"/>
        <v>14</v>
      </c>
      <c r="C23" s="8">
        <v>2012</v>
      </c>
      <c r="D23" s="8">
        <v>11</v>
      </c>
      <c r="E23" s="9" t="s">
        <v>80</v>
      </c>
      <c r="F23" s="9" t="s">
        <v>69</v>
      </c>
      <c r="G23" s="8" t="s">
        <v>47</v>
      </c>
      <c r="H23" s="8">
        <v>474</v>
      </c>
      <c r="I23" s="10">
        <v>8990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33</v>
      </c>
    </row>
    <row r="24" spans="1:17" ht="12" x14ac:dyDescent="0.2">
      <c r="A24" s="17"/>
      <c r="B24" s="3"/>
      <c r="C24" s="3"/>
      <c r="D24" s="11"/>
      <c r="E24" s="11"/>
      <c r="F24" s="11"/>
      <c r="G24" s="11"/>
      <c r="H24" s="11"/>
      <c r="I24" s="12"/>
      <c r="J24" s="13" t="e">
        <f>SUM($J$10:$J$23)</f>
        <v>#NAME?</v>
      </c>
      <c r="K24" s="13" t="e">
        <f>SUM($K$10:$K$23)</f>
        <v>#NAME?</v>
      </c>
      <c r="L24" s="13" t="e">
        <f>SUM($L$10:$L$23)</f>
        <v>#NAME?</v>
      </c>
      <c r="M24" s="13" t="e">
        <f>SUM($M$10:$M$23)</f>
        <v>#NAME?</v>
      </c>
      <c r="N24" s="13" t="e">
        <f>SUM($N$10:$N$23)</f>
        <v>#NAME?</v>
      </c>
      <c r="O24" s="13"/>
      <c r="P24" s="13"/>
      <c r="Q24" s="13"/>
    </row>
    <row r="26" spans="1:17" x14ac:dyDescent="0.2">
      <c r="B26" s="1" t="s">
        <v>19</v>
      </c>
    </row>
    <row r="29" spans="1:17" ht="12.75" x14ac:dyDescent="0.2">
      <c r="B29" s="18"/>
      <c r="C29" s="18"/>
    </row>
    <row r="30" spans="1:17" ht="12.75" x14ac:dyDescent="0.2">
      <c r="B30" s="18" t="s">
        <v>81</v>
      </c>
      <c r="C30" s="18"/>
    </row>
    <row r="31" spans="1:17" ht="12.75" x14ac:dyDescent="0.2">
      <c r="B31" s="4"/>
      <c r="C31" s="4"/>
    </row>
    <row r="32" spans="1:17" x14ac:dyDescent="0.2">
      <c r="B32" s="1" t="s">
        <v>21</v>
      </c>
    </row>
    <row r="34" spans="3:3" x14ac:dyDescent="0.2">
      <c r="C34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0:W10">
    <cfRule type="cellIs" dxfId="2" priority="6" stopIfTrue="1" operator="notEqual">
      <formula>0</formula>
    </cfRule>
  </conditionalFormatting>
  <conditionalFormatting sqref="D4:E6 B10:Q23">
    <cfRule type="expression" dxfId="1" priority="5" stopIfTrue="1">
      <formula>#REF!='TRUE'</formula>
    </cfRule>
  </conditionalFormatting>
  <conditionalFormatting sqref="B24:C24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2013-02-11T09:15:25Z</dcterms:modified>
</cp:coreProperties>
</file>