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Ремонт!$A$10:$Q$24</definedName>
    <definedName name="detailRange3">Содержание!$A$10:$Q$29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28" i="3" l="1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29" i="3" s="1"/>
  <c r="M10" i="3"/>
  <c r="M29" i="3" s="1"/>
  <c r="L10" i="3"/>
  <c r="L29" i="3" s="1"/>
  <c r="K10" i="3"/>
  <c r="K29" i="3" s="1"/>
  <c r="J10" i="3"/>
  <c r="J29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I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24" i="2" s="1"/>
  <c r="M10" i="2"/>
  <c r="M24" i="2" s="1"/>
  <c r="L10" i="2"/>
  <c r="L24" i="2" s="1"/>
  <c r="K10" i="2"/>
  <c r="K24" i="2" s="1"/>
  <c r="J10" i="2"/>
  <c r="J24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5" i="4"/>
  <c r="B5" i="3"/>
  <c r="B5" i="2"/>
  <c r="S3" i="3"/>
  <c r="S2" i="3"/>
  <c r="S3" i="2"/>
  <c r="S2" i="2"/>
  <c r="B6" i="3"/>
  <c r="B4" i="3"/>
  <c r="B27" i="2"/>
  <c r="B6" i="2"/>
  <c r="B4" i="2"/>
</calcChain>
</file>

<file path=xl/sharedStrings.xml><?xml version="1.0" encoding="utf-8"?>
<sst xmlns="http://schemas.openxmlformats.org/spreadsheetml/2006/main" count="184" uniqueCount="88">
  <si>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</si>
  <si>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</si>
  <si>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</si>
  <si>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</si>
  <si>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</si>
  <si>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</si>
  <si>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</si>
  <si>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</si>
  <si>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</si>
  <si>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</si>
  <si>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</si>
  <si>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</si>
  <si>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</si>
  <si>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</si>
  <si>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</si>
  <si>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</si>
  <si>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</si>
  <si>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</si>
  <si>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</si>
  <si>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</si>
  <si>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</si>
  <si>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</si>
  <si>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</si>
  <si>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</si>
  <si>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16Б по ул. ВИНОГРАДНАЯ</t>
  </si>
  <si>
    <t>за период c 01.01.2010 по 31.12.2012</t>
  </si>
  <si>
    <t/>
  </si>
  <si>
    <t>Управляющая компания ООО "УК "Западное" с 01.01.2010</t>
  </si>
  <si>
    <t>кв.11,9,12,21,22,23</t>
  </si>
  <si>
    <t>Смена рулонных кровель из наплавляемых материалов в 1 слой</t>
  </si>
  <si>
    <t>кв.м</t>
  </si>
  <si>
    <t>Выполнено, план апреля</t>
  </si>
  <si>
    <t>кв.24</t>
  </si>
  <si>
    <t>Ремонт штукатурки стен</t>
  </si>
  <si>
    <t>Выполнено, поручение С.Л. Осипова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</si>
  <si>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</si>
  <si>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</si>
  <si>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</si>
  <si>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</si>
  <si>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кв.4 Применительно ХВС</t>
  </si>
  <si>
    <t>Смена отдельных участков трубопроводов D 25 (ГВС)</t>
  </si>
  <si>
    <t>п.м.</t>
  </si>
  <si>
    <t>Выполнено по АДС-05</t>
  </si>
  <si>
    <t>Ремонт цоколя тол. 40мм350</t>
  </si>
  <si>
    <t>Протокол приоритетности Выполнено</t>
  </si>
  <si>
    <t>кв.16, Применительно D20,25</t>
  </si>
  <si>
    <t>кв.16</t>
  </si>
  <si>
    <t>Смена труб канализации Ф до 100мм</t>
  </si>
  <si>
    <t>подвал, применительно ЦКф50мм</t>
  </si>
  <si>
    <t>кв.24+ парапет</t>
  </si>
  <si>
    <t>Обращение жит. № 2506 от 24.10.2011г., выполнено</t>
  </si>
  <si>
    <t>подвал</t>
  </si>
  <si>
    <t>Дезинсекция помещений</t>
  </si>
  <si>
    <t>Выполнено подрядной организацией ООО "Центр Сфера". Акт № 44</t>
  </si>
  <si>
    <t>ЦО, установка шайб, применительно</t>
  </si>
  <si>
    <t>Смена задвижек D до 100мм</t>
  </si>
  <si>
    <t>шт.</t>
  </si>
  <si>
    <t>подвал, ЦО</t>
  </si>
  <si>
    <t>Ремонт задвижки D до 100 мм без снятия с места</t>
  </si>
  <si>
    <t>запитка</t>
  </si>
  <si>
    <t>Слив и наполнение водой системы отопления без осмотра системы</t>
  </si>
  <si>
    <t>м3</t>
  </si>
  <si>
    <t>Очистка помещения от мусора</t>
  </si>
  <si>
    <t>тн</t>
  </si>
  <si>
    <t>разогрев труб,рев.зап.арм.</t>
  </si>
  <si>
    <t>Ремонт запорной арматуры без снятия с места D 25 мм ЦО</t>
  </si>
  <si>
    <t>Применительно ХВС</t>
  </si>
  <si>
    <t>Смена отдельных участков трубопроводов D32мм (ГВС)</t>
  </si>
  <si>
    <t>тамбур, крыльцо</t>
  </si>
  <si>
    <t>Ремонт цементной стяжки  полов</t>
  </si>
  <si>
    <t>подвал, Применительно внутр.сист.ЦО</t>
  </si>
  <si>
    <t>Гидравлические испытания трубопровода Ф до 100мм</t>
  </si>
  <si>
    <t>подвал+установка загл.</t>
  </si>
  <si>
    <t>Установка заглушек на трубопроводах диаметром до 50мм</t>
  </si>
  <si>
    <t>кв.19+ 1 дымоход</t>
  </si>
  <si>
    <t>Прочистка вентканалов</t>
  </si>
  <si>
    <t>Выполнено ООО "Белый Медведь"</t>
  </si>
  <si>
    <t>фасад</t>
  </si>
  <si>
    <t>Перенавеска водосточных труб</t>
  </si>
  <si>
    <t>Ремонт штукатурки гладких фасадов с огрунтовкой,шпатлевкой и окраской перхлорвиниловыми красками за</t>
  </si>
  <si>
    <t>подвал, применительно прромывка и запитка системы ЦО</t>
  </si>
  <si>
    <t>подъезд 2</t>
  </si>
  <si>
    <t>Провода груповых осветительных сетей на 100 м.п.</t>
  </si>
  <si>
    <t>м.</t>
  </si>
  <si>
    <t>подъезд 1, 2, смена ламп</t>
  </si>
  <si>
    <t>Электромонтажные работы</t>
  </si>
  <si>
    <t>кв.14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</si>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</sst>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34"/>
  <sheetViews>
    <sheetView workbookViewId="0">
      <selection activeCell="B30" sqref="B30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16Б по ул. ВИНОГРАДНАЯ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28</v>
      </c>
      <c r="F10" s="9" t="s">
        <v>29</v>
      </c>
      <c r="G10" s="8" t="s">
        <v>30</v>
      </c>
      <c r="H10" s="8">
        <v>272</v>
      </c>
      <c r="I10" s="10">
        <v>48322.559999999998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12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30</v>
      </c>
      <c r="H11" s="8">
        <v>7.2</v>
      </c>
      <c r="I11" s="10">
        <v>4854.83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12</v>
      </c>
      <c r="E12" s="9" t="s">
        <v>35</v>
      </c>
      <c r="F12" s="9" t="s">
        <v>36</v>
      </c>
      <c r="G12" s="8" t="s">
        <v>30</v>
      </c>
      <c r="H12" s="8">
        <v>0</v>
      </c>
      <c r="I12" s="10">
        <v>1751.33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33.75" x14ac:dyDescent="0.2">
      <c r="B13" s="23">
        <f>B12+1</f>
        <v>4</v>
      </c>
      <c r="C13" s="8">
        <v>2010</v>
      </c>
      <c r="D13" s="8">
        <v>12</v>
      </c>
      <c r="E13" s="9" t="s">
        <v>35</v>
      </c>
      <c r="F13" s="9" t="s">
        <v>38</v>
      </c>
      <c r="G13" s="8" t="s">
        <v>30</v>
      </c>
      <c r="H13" s="8">
        <v>0</v>
      </c>
      <c r="I13" s="10">
        <v>1532.41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ht="22.5" x14ac:dyDescent="0.2">
      <c r="B14" s="23">
        <f>B13+1</f>
        <v>5</v>
      </c>
      <c r="C14" s="8">
        <v>2011</v>
      </c>
      <c r="D14" s="8">
        <v>5</v>
      </c>
      <c r="E14" s="9" t="s">
        <v>39</v>
      </c>
      <c r="F14" s="9" t="s">
        <v>40</v>
      </c>
      <c r="G14" s="8" t="s">
        <v>41</v>
      </c>
      <c r="H14" s="8">
        <v>5</v>
      </c>
      <c r="I14" s="10">
        <v>1456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42</v>
      </c>
    </row>
    <row r="15" spans="1:26" x14ac:dyDescent="0.2">
      <c r="B15" s="23">
        <f>B14+1</f>
        <v>6</v>
      </c>
      <c r="C15" s="8">
        <v>2011</v>
      </c>
      <c r="D15" s="8">
        <v>6</v>
      </c>
      <c r="E15" s="9"/>
      <c r="F15" s="9" t="s">
        <v>43</v>
      </c>
      <c r="G15" s="8" t="s">
        <v>30</v>
      </c>
      <c r="H15" s="8">
        <v>36</v>
      </c>
      <c r="I15" s="10">
        <v>15833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44</v>
      </c>
    </row>
    <row r="16" spans="1:26" ht="22.5" x14ac:dyDescent="0.2">
      <c r="B16" s="23">
        <f>B15+1</f>
        <v>7</v>
      </c>
      <c r="C16" s="8">
        <v>2011</v>
      </c>
      <c r="D16" s="8">
        <v>9</v>
      </c>
      <c r="E16" s="9" t="s">
        <v>45</v>
      </c>
      <c r="F16" s="9" t="s">
        <v>40</v>
      </c>
      <c r="G16" s="8" t="s">
        <v>41</v>
      </c>
      <c r="H16" s="8">
        <v>7</v>
      </c>
      <c r="I16" s="10">
        <v>2526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1:17" ht="22.5" x14ac:dyDescent="0.2">
      <c r="B17" s="23">
        <f>B16+1</f>
        <v>8</v>
      </c>
      <c r="C17" s="8">
        <v>2011</v>
      </c>
      <c r="D17" s="8">
        <v>9</v>
      </c>
      <c r="E17" s="9" t="s">
        <v>46</v>
      </c>
      <c r="F17" s="9" t="s">
        <v>47</v>
      </c>
      <c r="G17" s="8" t="s">
        <v>41</v>
      </c>
      <c r="H17" s="8">
        <v>3</v>
      </c>
      <c r="I17" s="10">
        <v>6098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1:17" ht="22.5" x14ac:dyDescent="0.2">
      <c r="B18" s="23">
        <f>B17+1</f>
        <v>9</v>
      </c>
      <c r="C18" s="8">
        <v>2011</v>
      </c>
      <c r="D18" s="8">
        <v>12</v>
      </c>
      <c r="E18" s="9" t="s">
        <v>35</v>
      </c>
      <c r="F18" s="9" t="s">
        <v>36</v>
      </c>
      <c r="G18" s="8" t="s">
        <v>30</v>
      </c>
      <c r="H18" s="8">
        <v>0</v>
      </c>
      <c r="I18" s="10">
        <v>1970.24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37</v>
      </c>
    </row>
    <row r="19" spans="1:17" ht="33.75" x14ac:dyDescent="0.2">
      <c r="B19" s="23">
        <f>B18+1</f>
        <v>10</v>
      </c>
      <c r="C19" s="8">
        <v>2011</v>
      </c>
      <c r="D19" s="8">
        <v>12</v>
      </c>
      <c r="E19" s="9" t="s">
        <v>35</v>
      </c>
      <c r="F19" s="9" t="s">
        <v>38</v>
      </c>
      <c r="G19" s="8" t="s">
        <v>30</v>
      </c>
      <c r="H19" s="8">
        <v>0</v>
      </c>
      <c r="I19" s="10">
        <v>1860.79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1:17" ht="22.5" x14ac:dyDescent="0.2">
      <c r="B20" s="23">
        <f>B19+1</f>
        <v>11</v>
      </c>
      <c r="C20" s="8">
        <v>2012</v>
      </c>
      <c r="D20" s="8">
        <v>6</v>
      </c>
      <c r="E20" s="9" t="s">
        <v>48</v>
      </c>
      <c r="F20" s="9" t="s">
        <v>47</v>
      </c>
      <c r="G20" s="8" t="s">
        <v>41</v>
      </c>
      <c r="H20" s="8">
        <v>25</v>
      </c>
      <c r="I20" s="10">
        <v>11514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1:17" ht="22.5" x14ac:dyDescent="0.2">
      <c r="B21" s="23">
        <f>B20+1</f>
        <v>12</v>
      </c>
      <c r="C21" s="8">
        <v>2012</v>
      </c>
      <c r="D21" s="8">
        <v>7</v>
      </c>
      <c r="E21" s="9" t="s">
        <v>49</v>
      </c>
      <c r="F21" s="9" t="s">
        <v>29</v>
      </c>
      <c r="G21" s="8" t="s">
        <v>30</v>
      </c>
      <c r="H21" s="8">
        <v>19.5</v>
      </c>
      <c r="I21" s="10">
        <v>4024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50</v>
      </c>
    </row>
    <row r="22" spans="1:17" ht="22.5" x14ac:dyDescent="0.2">
      <c r="B22" s="23">
        <f>B21+1</f>
        <v>13</v>
      </c>
      <c r="C22" s="8">
        <v>2012</v>
      </c>
      <c r="D22" s="8">
        <v>12</v>
      </c>
      <c r="E22" s="9" t="s">
        <v>35</v>
      </c>
      <c r="F22" s="9" t="s">
        <v>36</v>
      </c>
      <c r="G22" s="8" t="s">
        <v>30</v>
      </c>
      <c r="H22" s="8">
        <v>0</v>
      </c>
      <c r="I22" s="10">
        <v>1970.24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1:17" ht="33.75" x14ac:dyDescent="0.2">
      <c r="B23" s="23">
        <f>B22+1</f>
        <v>14</v>
      </c>
      <c r="C23" s="8">
        <v>2012</v>
      </c>
      <c r="D23" s="8">
        <v>12</v>
      </c>
      <c r="E23" s="9" t="s">
        <v>35</v>
      </c>
      <c r="F23" s="9" t="s">
        <v>38</v>
      </c>
      <c r="G23" s="8" t="s">
        <v>30</v>
      </c>
      <c r="H23" s="8">
        <v>0</v>
      </c>
      <c r="I23" s="10">
        <v>1860.79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37</v>
      </c>
    </row>
    <row r="24" spans="1:17" ht="12" x14ac:dyDescent="0.2">
      <c r="A24" s="17"/>
      <c r="B24" s="3"/>
      <c r="C24" s="3"/>
      <c r="D24" s="11"/>
      <c r="E24" s="11"/>
      <c r="F24" s="11"/>
      <c r="G24" s="11"/>
      <c r="H24" s="11"/>
      <c r="I24" s="12">
        <f>SUM($I$10:$I$23)</f>
        <v>105574.19</v>
      </c>
      <c r="J24" s="13" t="e">
        <f>SUM($J$10:$J$23)</f>
        <v>#NAME?</v>
      </c>
      <c r="K24" s="13" t="e">
        <f>SUM($K$10:$K$23)</f>
        <v>#NAME?</v>
      </c>
      <c r="L24" s="13" t="e">
        <f>SUM($L$10:$L$23)</f>
        <v>#NAME?</v>
      </c>
      <c r="M24" s="13" t="e">
        <f>SUM($M$10:$M$23)</f>
        <v>#NAME?</v>
      </c>
      <c r="N24" s="13" t="e">
        <f>SUM($N$10:$N$23)</f>
        <v>#NAME?</v>
      </c>
      <c r="O24" s="13"/>
      <c r="P24" s="13"/>
      <c r="Q24" s="13"/>
    </row>
    <row r="27" spans="1:17" x14ac:dyDescent="0.2">
      <c r="B27" s="1" t="str">
        <f>XLRPARAMS_comment</f>
        <v/>
      </c>
    </row>
    <row r="29" spans="1:17" ht="12.75" x14ac:dyDescent="0.2">
      <c r="B29" s="18"/>
      <c r="C29" s="18"/>
    </row>
    <row r="30" spans="1:17" ht="12.75" x14ac:dyDescent="0.2">
      <c r="B30" s="18" t="s">
        <v>87</v>
      </c>
      <c r="C30" s="18"/>
    </row>
    <row r="31" spans="1:17" ht="12.75" x14ac:dyDescent="0.2">
      <c r="B31" s="4"/>
      <c r="C31" s="4"/>
    </row>
    <row r="32" spans="1:17" x14ac:dyDescent="0.2">
      <c r="B32" s="1" t="s">
        <v>21</v>
      </c>
    </row>
    <row r="34" spans="3:3" x14ac:dyDescent="0.2">
      <c r="C34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23">
    <cfRule type="expression" dxfId="4" priority="5" stopIfTrue="1">
      <formula>#REF!='TRUE'</formula>
    </cfRule>
  </conditionalFormatting>
  <conditionalFormatting sqref="B24:C24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39"/>
  <sheetViews>
    <sheetView tabSelected="1" workbookViewId="0">
      <selection activeCell="U24" sqref="U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16Б по ул. ВИНОГРАДНАЯ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6</v>
      </c>
      <c r="E10" s="9" t="s">
        <v>51</v>
      </c>
      <c r="F10" s="9" t="s">
        <v>52</v>
      </c>
      <c r="G10" s="8" t="s">
        <v>30</v>
      </c>
      <c r="H10" s="8">
        <v>109</v>
      </c>
      <c r="I10" s="10">
        <v>243.07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53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54</v>
      </c>
      <c r="F11" s="9" t="s">
        <v>55</v>
      </c>
      <c r="G11" s="8" t="s">
        <v>56</v>
      </c>
      <c r="H11" s="8">
        <v>1</v>
      </c>
      <c r="I11" s="10">
        <v>2819.34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37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57</v>
      </c>
      <c r="F12" s="9" t="s">
        <v>58</v>
      </c>
      <c r="G12" s="8" t="s">
        <v>56</v>
      </c>
      <c r="H12" s="8">
        <v>2</v>
      </c>
      <c r="I12" s="10">
        <v>2853.51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37</v>
      </c>
    </row>
    <row r="13" spans="1:26" ht="22.5" x14ac:dyDescent="0.2">
      <c r="B13" s="23">
        <f>B12+1</f>
        <v>4</v>
      </c>
      <c r="C13" s="8">
        <v>2010</v>
      </c>
      <c r="D13" s="8">
        <v>12</v>
      </c>
      <c r="E13" s="9" t="s">
        <v>59</v>
      </c>
      <c r="F13" s="9" t="s">
        <v>60</v>
      </c>
      <c r="G13" s="8" t="s">
        <v>61</v>
      </c>
      <c r="H13" s="8">
        <v>3900</v>
      </c>
      <c r="I13" s="10">
        <v>261.8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37</v>
      </c>
    </row>
    <row r="14" spans="1:26" x14ac:dyDescent="0.2">
      <c r="B14" s="23">
        <f t="shared" ref="B14:B28" si="0">B13+1</f>
        <v>5</v>
      </c>
      <c r="C14" s="8">
        <v>2010</v>
      </c>
      <c r="D14" s="8">
        <v>12</v>
      </c>
      <c r="E14" s="9" t="s">
        <v>51</v>
      </c>
      <c r="F14" s="9" t="s">
        <v>62</v>
      </c>
      <c r="G14" s="8" t="s">
        <v>63</v>
      </c>
      <c r="H14" s="8">
        <v>0.2</v>
      </c>
      <c r="I14" s="10">
        <v>1218.3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37</v>
      </c>
    </row>
    <row r="15" spans="1:26" ht="22.5" x14ac:dyDescent="0.2">
      <c r="B15" s="23">
        <f t="shared" si="0"/>
        <v>6</v>
      </c>
      <c r="C15" s="8">
        <v>2011</v>
      </c>
      <c r="D15" s="8">
        <v>2</v>
      </c>
      <c r="E15" s="9" t="s">
        <v>64</v>
      </c>
      <c r="F15" s="9" t="s">
        <v>65</v>
      </c>
      <c r="G15" s="8" t="s">
        <v>56</v>
      </c>
      <c r="H15" s="8">
        <v>6</v>
      </c>
      <c r="I15" s="10">
        <v>3946.97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37</v>
      </c>
    </row>
    <row r="16" spans="1:26" ht="22.5" x14ac:dyDescent="0.2">
      <c r="B16" s="23">
        <f t="shared" si="0"/>
        <v>7</v>
      </c>
      <c r="C16" s="8">
        <v>2011</v>
      </c>
      <c r="D16" s="8">
        <v>2</v>
      </c>
      <c r="E16" s="9" t="s">
        <v>66</v>
      </c>
      <c r="F16" s="9" t="s">
        <v>67</v>
      </c>
      <c r="G16" s="8" t="s">
        <v>41</v>
      </c>
      <c r="H16" s="8">
        <v>2</v>
      </c>
      <c r="I16" s="10">
        <v>1322.43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37</v>
      </c>
    </row>
    <row r="17" spans="1:17" ht="22.5" x14ac:dyDescent="0.2">
      <c r="B17" s="23">
        <f t="shared" si="0"/>
        <v>8</v>
      </c>
      <c r="C17" s="8">
        <v>2011</v>
      </c>
      <c r="D17" s="8">
        <v>3</v>
      </c>
      <c r="E17" s="9" t="s">
        <v>51</v>
      </c>
      <c r="F17" s="9" t="s">
        <v>65</v>
      </c>
      <c r="G17" s="8" t="s">
        <v>56</v>
      </c>
      <c r="H17" s="8">
        <v>5</v>
      </c>
      <c r="I17" s="10">
        <v>1703.51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37</v>
      </c>
    </row>
    <row r="18" spans="1:17" x14ac:dyDescent="0.2">
      <c r="B18" s="23">
        <f t="shared" si="0"/>
        <v>9</v>
      </c>
      <c r="C18" s="8">
        <v>2011</v>
      </c>
      <c r="D18" s="8">
        <v>3</v>
      </c>
      <c r="E18" s="9" t="s">
        <v>68</v>
      </c>
      <c r="F18" s="9" t="s">
        <v>69</v>
      </c>
      <c r="G18" s="8" t="s">
        <v>30</v>
      </c>
      <c r="H18" s="8">
        <v>2.84</v>
      </c>
      <c r="I18" s="10">
        <v>387.61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37</v>
      </c>
    </row>
    <row r="19" spans="1:17" ht="22.5" x14ac:dyDescent="0.2">
      <c r="B19" s="23">
        <f t="shared" si="0"/>
        <v>10</v>
      </c>
      <c r="C19" s="8">
        <v>2011</v>
      </c>
      <c r="D19" s="8">
        <v>9</v>
      </c>
      <c r="E19" s="9" t="s">
        <v>70</v>
      </c>
      <c r="F19" s="9" t="s">
        <v>71</v>
      </c>
      <c r="G19" s="8" t="s">
        <v>41</v>
      </c>
      <c r="H19" s="8">
        <v>120</v>
      </c>
      <c r="I19" s="10">
        <v>9377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37</v>
      </c>
    </row>
    <row r="20" spans="1:17" ht="22.5" x14ac:dyDescent="0.2">
      <c r="B20" s="23">
        <f t="shared" si="0"/>
        <v>11</v>
      </c>
      <c r="C20" s="8">
        <v>2011</v>
      </c>
      <c r="D20" s="8">
        <v>11</v>
      </c>
      <c r="E20" s="9" t="s">
        <v>72</v>
      </c>
      <c r="F20" s="9" t="s">
        <v>73</v>
      </c>
      <c r="G20" s="8" t="s">
        <v>56</v>
      </c>
      <c r="H20" s="8">
        <v>6</v>
      </c>
      <c r="I20" s="10">
        <v>1968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37</v>
      </c>
    </row>
    <row r="21" spans="1:17" x14ac:dyDescent="0.2">
      <c r="B21" s="23">
        <f t="shared" si="0"/>
        <v>12</v>
      </c>
      <c r="C21" s="8">
        <v>2012</v>
      </c>
      <c r="D21" s="8">
        <v>5</v>
      </c>
      <c r="E21" s="9" t="s">
        <v>74</v>
      </c>
      <c r="F21" s="9" t="s">
        <v>75</v>
      </c>
      <c r="G21" s="8" t="s">
        <v>56</v>
      </c>
      <c r="H21" s="8">
        <v>3</v>
      </c>
      <c r="I21" s="10">
        <v>827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76</v>
      </c>
    </row>
    <row r="22" spans="1:17" ht="22.5" x14ac:dyDescent="0.2">
      <c r="B22" s="23">
        <f t="shared" si="0"/>
        <v>13</v>
      </c>
      <c r="C22" s="8">
        <v>2012</v>
      </c>
      <c r="D22" s="8">
        <v>6</v>
      </c>
      <c r="E22" s="9" t="s">
        <v>51</v>
      </c>
      <c r="F22" s="9" t="s">
        <v>71</v>
      </c>
      <c r="G22" s="8" t="s">
        <v>41</v>
      </c>
      <c r="H22" s="8">
        <v>700</v>
      </c>
      <c r="I22" s="10">
        <v>20348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37</v>
      </c>
    </row>
    <row r="23" spans="1:17" x14ac:dyDescent="0.2">
      <c r="B23" s="23">
        <f t="shared" si="0"/>
        <v>14</v>
      </c>
      <c r="C23" s="8">
        <v>2012</v>
      </c>
      <c r="D23" s="8">
        <v>7</v>
      </c>
      <c r="E23" s="9" t="s">
        <v>77</v>
      </c>
      <c r="F23" s="9" t="s">
        <v>78</v>
      </c>
      <c r="G23" s="8" t="s">
        <v>41</v>
      </c>
      <c r="H23" s="8">
        <v>10</v>
      </c>
      <c r="I23" s="10">
        <v>3024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37</v>
      </c>
    </row>
    <row r="24" spans="1:17" ht="45" x14ac:dyDescent="0.2">
      <c r="B24" s="23">
        <f t="shared" si="0"/>
        <v>15</v>
      </c>
      <c r="C24" s="8">
        <v>2012</v>
      </c>
      <c r="D24" s="8">
        <v>7</v>
      </c>
      <c r="E24" s="9" t="s">
        <v>77</v>
      </c>
      <c r="F24" s="9" t="s">
        <v>79</v>
      </c>
      <c r="G24" s="8" t="s">
        <v>30</v>
      </c>
      <c r="H24" s="8">
        <v>1.8</v>
      </c>
      <c r="I24" s="10">
        <v>979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37</v>
      </c>
    </row>
    <row r="25" spans="1:17" ht="33.75" x14ac:dyDescent="0.2">
      <c r="B25" s="23">
        <f t="shared" si="0"/>
        <v>16</v>
      </c>
      <c r="C25" s="8">
        <v>2012</v>
      </c>
      <c r="D25" s="8">
        <v>10</v>
      </c>
      <c r="E25" s="9" t="s">
        <v>80</v>
      </c>
      <c r="F25" s="9" t="s">
        <v>60</v>
      </c>
      <c r="G25" s="8" t="s">
        <v>61</v>
      </c>
      <c r="H25" s="8">
        <v>800</v>
      </c>
      <c r="I25" s="10">
        <v>8715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37</v>
      </c>
    </row>
    <row r="26" spans="1:17" ht="22.5" x14ac:dyDescent="0.2">
      <c r="B26" s="23">
        <f t="shared" si="0"/>
        <v>17</v>
      </c>
      <c r="C26" s="8">
        <v>2012</v>
      </c>
      <c r="D26" s="8">
        <v>10</v>
      </c>
      <c r="E26" s="9" t="s">
        <v>81</v>
      </c>
      <c r="F26" s="9" t="s">
        <v>82</v>
      </c>
      <c r="G26" s="8" t="s">
        <v>83</v>
      </c>
      <c r="H26" s="8">
        <v>4</v>
      </c>
      <c r="I26" s="10">
        <v>1358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37</v>
      </c>
    </row>
    <row r="27" spans="1:17" x14ac:dyDescent="0.2">
      <c r="B27" s="23">
        <f t="shared" si="0"/>
        <v>18</v>
      </c>
      <c r="C27" s="8">
        <v>2012</v>
      </c>
      <c r="D27" s="8">
        <v>12</v>
      </c>
      <c r="E27" s="9" t="s">
        <v>84</v>
      </c>
      <c r="F27" s="9" t="s">
        <v>85</v>
      </c>
      <c r="G27" s="8" t="s">
        <v>56</v>
      </c>
      <c r="H27" s="8">
        <v>3</v>
      </c>
      <c r="I27" s="10">
        <v>53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37</v>
      </c>
    </row>
    <row r="28" spans="1:17" x14ac:dyDescent="0.2">
      <c r="B28" s="23">
        <f t="shared" si="0"/>
        <v>19</v>
      </c>
      <c r="C28" s="8">
        <v>2012</v>
      </c>
      <c r="D28" s="8">
        <v>12</v>
      </c>
      <c r="E28" s="9" t="s">
        <v>86</v>
      </c>
      <c r="F28" s="9" t="s">
        <v>75</v>
      </c>
      <c r="G28" s="8" t="s">
        <v>56</v>
      </c>
      <c r="H28" s="8">
        <v>3</v>
      </c>
      <c r="I28" s="10">
        <v>1631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76</v>
      </c>
    </row>
    <row r="29" spans="1:17" ht="12" x14ac:dyDescent="0.2">
      <c r="A29" s="17"/>
      <c r="B29" s="3"/>
      <c r="C29" s="3"/>
      <c r="D29" s="11"/>
      <c r="E29" s="11"/>
      <c r="F29" s="11"/>
      <c r="G29" s="11"/>
      <c r="H29" s="11"/>
      <c r="I29" s="12"/>
      <c r="J29" s="13" t="e">
        <f>SUM($J$10:$J$28)</f>
        <v>#NAME?</v>
      </c>
      <c r="K29" s="13" t="e">
        <f>SUM($K$10:$K$28)</f>
        <v>#NAME?</v>
      </c>
      <c r="L29" s="13" t="e">
        <f>SUM($L$10:$L$28)</f>
        <v>#NAME?</v>
      </c>
      <c r="M29" s="13" t="e">
        <f>SUM($M$10:$M$28)</f>
        <v>#NAME?</v>
      </c>
      <c r="N29" s="13" t="e">
        <f>SUM($N$10:$N$28)</f>
        <v>#NAME?</v>
      </c>
      <c r="O29" s="13"/>
      <c r="P29" s="13"/>
      <c r="Q29" s="13"/>
    </row>
    <row r="31" spans="1:17" x14ac:dyDescent="0.2">
      <c r="B31" s="1" t="s">
        <v>19</v>
      </c>
    </row>
    <row r="34" spans="2:3" ht="12.75" x14ac:dyDescent="0.2">
      <c r="B34" s="18"/>
      <c r="C34" s="18"/>
    </row>
    <row r="35" spans="2:3" ht="12.75" x14ac:dyDescent="0.2">
      <c r="B35" s="18" t="s">
        <v>87</v>
      </c>
      <c r="C35" s="18"/>
    </row>
    <row r="36" spans="2:3" ht="12.75" x14ac:dyDescent="0.2">
      <c r="B36" s="4"/>
      <c r="C36" s="4"/>
    </row>
    <row r="37" spans="2:3" x14ac:dyDescent="0.2">
      <c r="B37" s="1" t="s">
        <v>21</v>
      </c>
    </row>
    <row r="39" spans="2:3" x14ac:dyDescent="0.2">
      <c r="C3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28">
    <cfRule type="expression" dxfId="1" priority="5" stopIfTrue="1">
      <formula>#REF!='TRUE'</formula>
    </cfRule>
  </conditionalFormatting>
  <conditionalFormatting sqref="B29:C29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2013-02-11T07:01:37Z</dcterms:modified>
</cp:coreProperties>
</file>