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 activeTab="1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Ремонт!$A$10:$Q$17</definedName>
    <definedName name="detailRange3">Содержание!$A$10:$Q$23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N22" i="3" l="1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23" i="3" s="1"/>
  <c r="M10" i="3"/>
  <c r="M23" i="3" s="1"/>
  <c r="L10" i="3"/>
  <c r="L23" i="3" s="1"/>
  <c r="K10" i="3"/>
  <c r="K23" i="3" s="1"/>
  <c r="J10" i="3"/>
  <c r="J23" i="3" s="1"/>
  <c r="B10" i="3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I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17" i="2" s="1"/>
  <c r="M10" i="2"/>
  <c r="M17" i="2" s="1"/>
  <c r="L10" i="2"/>
  <c r="L17" i="2" s="1"/>
  <c r="K10" i="2"/>
  <c r="K17" i="2" s="1"/>
  <c r="J10" i="2"/>
  <c r="J17" i="2" s="1"/>
  <c r="B10" i="2"/>
  <c r="B11" i="2" s="1"/>
  <c r="B12" i="2" s="1"/>
  <c r="B13" i="2" s="1"/>
  <c r="B14" i="2" s="1"/>
  <c r="B15" i="2" s="1"/>
  <c r="B16" i="2" s="1"/>
  <c r="B5" i="4"/>
  <c r="B5" i="3"/>
  <c r="B5" i="2"/>
  <c r="S3" i="3"/>
  <c r="S2" i="3"/>
  <c r="S3" i="2"/>
  <c r="S2" i="2"/>
  <c r="B6" i="3"/>
  <c r="B4" i="3"/>
  <c r="B20" i="2"/>
  <c r="B6" i="2"/>
  <c r="B4" i="2"/>
</calcChain>
</file>

<file path=xl/sharedStrings.xml><?xml version="1.0" encoding="utf-8"?>
<sst xmlns="http://schemas.openxmlformats.org/spreadsheetml/2006/main" count="131" uniqueCount="62">
  <si>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</si>
  <si>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</si>
  <si>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</si>
  <si>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</si>
  <si>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</si>
  <si>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</si>
  <si>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</si>
  <si>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</si>
  <si>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</si>
  <si>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</si>
  <si>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</si>
  <si>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</si>
  <si>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</si>
  <si>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</si>
  <si>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</si>
  <si>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</si>
  <si>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</si>
  <si>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</si>
  <si>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</si>
  <si>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</si>
  <si>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</si>
  <si>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</si>
  <si>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</si>
  <si>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</si>
  <si>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108 по ул. КАЛИНИНА</t>
  </si>
  <si>
    <t>за период c 01.03.2011 по 31.12.2012</t>
  </si>
  <si>
    <t/>
  </si>
  <si>
    <t>Управляющая компания ООО "УК "Западное" с 01.03.2011</t>
  </si>
  <si>
    <t>кв.5</t>
  </si>
  <si>
    <t>Смена труб канализации Ф до 100мм</t>
  </si>
  <si>
    <t>п.м.</t>
  </si>
  <si>
    <t>Выполнено по АДС-05</t>
  </si>
  <si>
    <t>За 10 месяцев</t>
  </si>
  <si>
    <t>Услуги Банков и почты по приему платежей</t>
  </si>
  <si>
    <t>кв.м</t>
  </si>
  <si>
    <t>Выполнено</t>
  </si>
  <si>
    <t>Услуги ЕРКЦ по печати, начислению, перерасчетам и доставке квитанций</t>
  </si>
  <si>
    <t>кв.7, применительно смена труб ЦК ф110</t>
  </si>
  <si>
    <t>подъезд 3</t>
  </si>
  <si>
    <t>Ремонт подъезда 2-этажного</t>
  </si>
  <si>
    <t>подъезд</t>
  </si>
  <si>
    <t>За 12 месяцев</t>
  </si>
  <si>
    <t>подвал</t>
  </si>
  <si>
    <t>Очистка канализационной сети (внутренней)</t>
  </si>
  <si>
    <t>Установка "маяков" наблюдения</t>
  </si>
  <si>
    <t>шт.</t>
  </si>
  <si>
    <t xml:space="preserve"> подвал, Применительно внутр.сист.ЦО</t>
  </si>
  <si>
    <t>Гидравлические испытания трубопровода Ф до 100мм</t>
  </si>
  <si>
    <t>подвал,Применит.запитка сист.ЦО,промывка</t>
  </si>
  <si>
    <t>Прочистка врезок ЦО</t>
  </si>
  <si>
    <t>м3</t>
  </si>
  <si>
    <t>кровля, применительно очистка от снега</t>
  </si>
  <si>
    <t>Очистка кровли, козырьков, желобов и свесов от мусора</t>
  </si>
  <si>
    <t>подвал, применительно ревизия задвижек</t>
  </si>
  <si>
    <t>Ремонт задвижки D до 100 мм без снятия с места</t>
  </si>
  <si>
    <t>кровля, применительно очистка кровли от снега</t>
  </si>
  <si>
    <t>подвал, применительно испытания ввода ЦО</t>
  </si>
  <si>
    <t>подвал, применительно запитка с промыкой системы ЦО</t>
  </si>
  <si>
    <t>Слив и наполнение водой системы отопления без осмотра системы</t>
  </si>
  <si>
    <t>подъезд 2, смена ламп</t>
  </si>
  <si>
    <t>очистка свесов от снега и сосулек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</si>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</sst>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27"/>
  <sheetViews>
    <sheetView workbookViewId="0">
      <selection activeCell="B23" sqref="B23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108 по ул. КАЛИНИНА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01.03.2011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01.03.2011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2011</v>
      </c>
      <c r="D10" s="8">
        <v>4</v>
      </c>
      <c r="E10" s="9" t="s">
        <v>28</v>
      </c>
      <c r="F10" s="9" t="s">
        <v>29</v>
      </c>
      <c r="G10" s="8" t="s">
        <v>30</v>
      </c>
      <c r="H10" s="8">
        <v>14</v>
      </c>
      <c r="I10" s="10">
        <v>1948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22.5" x14ac:dyDescent="0.2">
      <c r="A11" s="1"/>
      <c r="B11" s="23">
        <f>B10+1</f>
        <v>2</v>
      </c>
      <c r="C11" s="8">
        <v>2011</v>
      </c>
      <c r="D11" s="8">
        <v>12</v>
      </c>
      <c r="E11" s="9" t="s">
        <v>32</v>
      </c>
      <c r="F11" s="9" t="s">
        <v>33</v>
      </c>
      <c r="G11" s="8" t="s">
        <v>34</v>
      </c>
      <c r="H11" s="8">
        <v>0</v>
      </c>
      <c r="I11" s="10">
        <v>1838.05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35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33.75" x14ac:dyDescent="0.2">
      <c r="B12" s="23">
        <f>B11+1</f>
        <v>3</v>
      </c>
      <c r="C12" s="8">
        <v>2011</v>
      </c>
      <c r="D12" s="8">
        <v>12</v>
      </c>
      <c r="E12" s="9" t="s">
        <v>32</v>
      </c>
      <c r="F12" s="9" t="s">
        <v>36</v>
      </c>
      <c r="G12" s="8" t="s">
        <v>34</v>
      </c>
      <c r="H12" s="8">
        <v>0</v>
      </c>
      <c r="I12" s="10">
        <v>1735.94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35</v>
      </c>
    </row>
    <row r="13" spans="1:26" ht="22.5" x14ac:dyDescent="0.2">
      <c r="B13" s="23">
        <f>B12+1</f>
        <v>4</v>
      </c>
      <c r="C13" s="8">
        <v>2012</v>
      </c>
      <c r="D13" s="8">
        <v>4</v>
      </c>
      <c r="E13" s="9" t="s">
        <v>37</v>
      </c>
      <c r="F13" s="9" t="s">
        <v>29</v>
      </c>
      <c r="G13" s="8" t="s">
        <v>30</v>
      </c>
      <c r="H13" s="8">
        <v>4</v>
      </c>
      <c r="I13" s="10">
        <v>2564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35</v>
      </c>
    </row>
    <row r="14" spans="1:26" ht="22.5" x14ac:dyDescent="0.2">
      <c r="B14" s="23">
        <f>B13+1</f>
        <v>5</v>
      </c>
      <c r="C14" s="8">
        <v>2012</v>
      </c>
      <c r="D14" s="8">
        <v>11</v>
      </c>
      <c r="E14" s="9" t="s">
        <v>38</v>
      </c>
      <c r="F14" s="9" t="s">
        <v>39</v>
      </c>
      <c r="G14" s="8" t="s">
        <v>40</v>
      </c>
      <c r="H14" s="8">
        <v>1</v>
      </c>
      <c r="I14" s="10">
        <v>38640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35</v>
      </c>
    </row>
    <row r="15" spans="1:26" ht="22.5" x14ac:dyDescent="0.2">
      <c r="B15" s="23">
        <f>B14+1</f>
        <v>6</v>
      </c>
      <c r="C15" s="8">
        <v>2012</v>
      </c>
      <c r="D15" s="8">
        <v>12</v>
      </c>
      <c r="E15" s="9" t="s">
        <v>41</v>
      </c>
      <c r="F15" s="9" t="s">
        <v>33</v>
      </c>
      <c r="G15" s="8" t="s">
        <v>34</v>
      </c>
      <c r="H15" s="8">
        <v>0</v>
      </c>
      <c r="I15" s="10">
        <v>2206.31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35</v>
      </c>
    </row>
    <row r="16" spans="1:26" ht="33.75" x14ac:dyDescent="0.2">
      <c r="B16" s="23">
        <f>B15+1</f>
        <v>7</v>
      </c>
      <c r="C16" s="8">
        <v>2012</v>
      </c>
      <c r="D16" s="8">
        <v>12</v>
      </c>
      <c r="E16" s="9" t="s">
        <v>41</v>
      </c>
      <c r="F16" s="9" t="s">
        <v>36</v>
      </c>
      <c r="G16" s="8" t="s">
        <v>34</v>
      </c>
      <c r="H16" s="8">
        <v>0</v>
      </c>
      <c r="I16" s="10">
        <v>2083.11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35</v>
      </c>
    </row>
    <row r="17" spans="1:17" ht="12" x14ac:dyDescent="0.2">
      <c r="A17" s="17"/>
      <c r="B17" s="3"/>
      <c r="C17" s="3"/>
      <c r="D17" s="11"/>
      <c r="E17" s="11"/>
      <c r="F17" s="11"/>
      <c r="G17" s="11"/>
      <c r="H17" s="11"/>
      <c r="I17" s="12">
        <f>SUM($I$10:$I$16)</f>
        <v>51015.409999999996</v>
      </c>
      <c r="J17" s="13" t="e">
        <f>SUM($J$10:$J$16)</f>
        <v>#NAME?</v>
      </c>
      <c r="K17" s="13" t="e">
        <f>SUM($K$10:$K$16)</f>
        <v>#NAME?</v>
      </c>
      <c r="L17" s="13" t="e">
        <f>SUM($L$10:$L$16)</f>
        <v>#NAME?</v>
      </c>
      <c r="M17" s="13" t="e">
        <f>SUM($M$10:$M$16)</f>
        <v>#NAME?</v>
      </c>
      <c r="N17" s="13" t="e">
        <f>SUM($N$10:$N$16)</f>
        <v>#NAME?</v>
      </c>
      <c r="O17" s="13"/>
      <c r="P17" s="13"/>
      <c r="Q17" s="13"/>
    </row>
    <row r="20" spans="1:17" x14ac:dyDescent="0.2">
      <c r="B20" s="1" t="str">
        <f>XLRPARAMS_comment</f>
        <v/>
      </c>
    </row>
    <row r="22" spans="1:17" ht="12.75" x14ac:dyDescent="0.2">
      <c r="B22" s="18"/>
      <c r="C22" s="18"/>
    </row>
    <row r="23" spans="1:17" ht="12.75" x14ac:dyDescent="0.2">
      <c r="B23" s="18" t="s">
        <v>61</v>
      </c>
      <c r="C23" s="18"/>
    </row>
    <row r="24" spans="1:17" ht="12.75" x14ac:dyDescent="0.2">
      <c r="B24" s="4"/>
      <c r="C24" s="4"/>
    </row>
    <row r="25" spans="1:17" x14ac:dyDescent="0.2">
      <c r="B25" s="1" t="s">
        <v>21</v>
      </c>
    </row>
    <row r="27" spans="1:17" x14ac:dyDescent="0.2">
      <c r="C27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5" priority="6" stopIfTrue="1" operator="notEqual">
      <formula>0</formula>
    </cfRule>
  </conditionalFormatting>
  <conditionalFormatting sqref="D4:E6 B10:Q16">
    <cfRule type="expression" dxfId="4" priority="5" stopIfTrue="1">
      <formula>#REF!='TRUE'</formula>
    </cfRule>
  </conditionalFormatting>
  <conditionalFormatting sqref="B17:C17">
    <cfRule type="expression" dxfId="3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33"/>
  <sheetViews>
    <sheetView tabSelected="1" topLeftCell="A2" workbookViewId="0">
      <selection activeCell="X25" sqref="X25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108 по ул. КАЛИНИНА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01.03.2011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01.03.2011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2011</v>
      </c>
      <c r="D10" s="8">
        <v>3</v>
      </c>
      <c r="E10" s="9" t="s">
        <v>42</v>
      </c>
      <c r="F10" s="9" t="s">
        <v>43</v>
      </c>
      <c r="G10" s="8" t="s">
        <v>30</v>
      </c>
      <c r="H10" s="8">
        <v>29</v>
      </c>
      <c r="I10" s="10">
        <v>1689.33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35</v>
      </c>
    </row>
    <row r="11" spans="1:26" s="17" customFormat="1" ht="12" x14ac:dyDescent="0.2">
      <c r="A11" s="1"/>
      <c r="B11" s="23">
        <f>B10+1</f>
        <v>2</v>
      </c>
      <c r="C11" s="8">
        <v>2011</v>
      </c>
      <c r="D11" s="8">
        <v>6</v>
      </c>
      <c r="E11" s="9"/>
      <c r="F11" s="9" t="s">
        <v>44</v>
      </c>
      <c r="G11" s="8" t="s">
        <v>45</v>
      </c>
      <c r="H11" s="8">
        <v>2</v>
      </c>
      <c r="I11" s="10">
        <v>27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35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2011</v>
      </c>
      <c r="D12" s="8">
        <v>10</v>
      </c>
      <c r="E12" s="9" t="s">
        <v>46</v>
      </c>
      <c r="F12" s="9" t="s">
        <v>47</v>
      </c>
      <c r="G12" s="8" t="s">
        <v>30</v>
      </c>
      <c r="H12" s="8">
        <v>590</v>
      </c>
      <c r="I12" s="10">
        <v>34122.129999999997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35</v>
      </c>
    </row>
    <row r="13" spans="1:26" ht="22.5" x14ac:dyDescent="0.2">
      <c r="B13" s="23">
        <f>B12+1</f>
        <v>4</v>
      </c>
      <c r="C13" s="8">
        <v>2011</v>
      </c>
      <c r="D13" s="8">
        <v>11</v>
      </c>
      <c r="E13" s="9" t="s">
        <v>48</v>
      </c>
      <c r="F13" s="9" t="s">
        <v>49</v>
      </c>
      <c r="G13" s="8" t="s">
        <v>50</v>
      </c>
      <c r="H13" s="8">
        <v>900.9</v>
      </c>
      <c r="I13" s="10">
        <v>2556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35</v>
      </c>
    </row>
    <row r="14" spans="1:26" ht="22.5" x14ac:dyDescent="0.2">
      <c r="B14" s="23">
        <f t="shared" ref="B14:B22" si="0">B13+1</f>
        <v>5</v>
      </c>
      <c r="C14" s="8">
        <v>2012</v>
      </c>
      <c r="D14" s="8">
        <v>1</v>
      </c>
      <c r="E14" s="9" t="s">
        <v>51</v>
      </c>
      <c r="F14" s="9" t="s">
        <v>52</v>
      </c>
      <c r="G14" s="8" t="s">
        <v>34</v>
      </c>
      <c r="H14" s="8">
        <v>62</v>
      </c>
      <c r="I14" s="10">
        <v>1643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35</v>
      </c>
    </row>
    <row r="15" spans="1:26" ht="22.5" x14ac:dyDescent="0.2">
      <c r="B15" s="23">
        <f t="shared" si="0"/>
        <v>6</v>
      </c>
      <c r="C15" s="8">
        <v>2012</v>
      </c>
      <c r="D15" s="8">
        <v>2</v>
      </c>
      <c r="E15" s="9" t="s">
        <v>51</v>
      </c>
      <c r="F15" s="9" t="s">
        <v>52</v>
      </c>
      <c r="G15" s="8" t="s">
        <v>34</v>
      </c>
      <c r="H15" s="8">
        <v>62</v>
      </c>
      <c r="I15" s="10">
        <v>2903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35</v>
      </c>
    </row>
    <row r="16" spans="1:26" ht="22.5" x14ac:dyDescent="0.2">
      <c r="B16" s="23">
        <f t="shared" si="0"/>
        <v>7</v>
      </c>
      <c r="C16" s="8">
        <v>2012</v>
      </c>
      <c r="D16" s="8">
        <v>2</v>
      </c>
      <c r="E16" s="9" t="s">
        <v>53</v>
      </c>
      <c r="F16" s="9" t="s">
        <v>54</v>
      </c>
      <c r="G16" s="8" t="s">
        <v>45</v>
      </c>
      <c r="H16" s="8">
        <v>4</v>
      </c>
      <c r="I16" s="10">
        <v>3442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35</v>
      </c>
    </row>
    <row r="17" spans="1:17" ht="22.5" x14ac:dyDescent="0.2">
      <c r="B17" s="23">
        <f t="shared" si="0"/>
        <v>8</v>
      </c>
      <c r="C17" s="8">
        <v>2012</v>
      </c>
      <c r="D17" s="8">
        <v>3</v>
      </c>
      <c r="E17" s="9" t="s">
        <v>55</v>
      </c>
      <c r="F17" s="9" t="s">
        <v>52</v>
      </c>
      <c r="G17" s="8" t="s">
        <v>34</v>
      </c>
      <c r="H17" s="8">
        <v>113</v>
      </c>
      <c r="I17" s="10">
        <v>5420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35</v>
      </c>
    </row>
    <row r="18" spans="1:17" ht="22.5" x14ac:dyDescent="0.2">
      <c r="B18" s="23">
        <f t="shared" si="0"/>
        <v>9</v>
      </c>
      <c r="C18" s="8">
        <v>2012</v>
      </c>
      <c r="D18" s="8">
        <v>6</v>
      </c>
      <c r="E18" s="9" t="s">
        <v>42</v>
      </c>
      <c r="F18" s="9" t="s">
        <v>47</v>
      </c>
      <c r="G18" s="8" t="s">
        <v>30</v>
      </c>
      <c r="H18" s="8">
        <v>590</v>
      </c>
      <c r="I18" s="10">
        <v>12856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35</v>
      </c>
    </row>
    <row r="19" spans="1:17" ht="22.5" x14ac:dyDescent="0.2">
      <c r="B19" s="23">
        <f t="shared" si="0"/>
        <v>10</v>
      </c>
      <c r="C19" s="8">
        <v>2012</v>
      </c>
      <c r="D19" s="8">
        <v>6</v>
      </c>
      <c r="E19" s="9" t="s">
        <v>56</v>
      </c>
      <c r="F19" s="9" t="s">
        <v>47</v>
      </c>
      <c r="G19" s="8" t="s">
        <v>30</v>
      </c>
      <c r="H19" s="8">
        <v>20</v>
      </c>
      <c r="I19" s="10">
        <v>5419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35</v>
      </c>
    </row>
    <row r="20" spans="1:17" ht="33.75" x14ac:dyDescent="0.2">
      <c r="B20" s="23">
        <f t="shared" si="0"/>
        <v>11</v>
      </c>
      <c r="C20" s="8">
        <v>2012</v>
      </c>
      <c r="D20" s="8">
        <v>10</v>
      </c>
      <c r="E20" s="9" t="s">
        <v>57</v>
      </c>
      <c r="F20" s="9" t="s">
        <v>58</v>
      </c>
      <c r="G20" s="8" t="s">
        <v>30</v>
      </c>
      <c r="H20" s="8">
        <v>590</v>
      </c>
      <c r="I20" s="10">
        <v>7115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35</v>
      </c>
    </row>
    <row r="21" spans="1:17" x14ac:dyDescent="0.2">
      <c r="B21" s="23">
        <f t="shared" si="0"/>
        <v>12</v>
      </c>
      <c r="C21" s="8">
        <v>2012</v>
      </c>
      <c r="D21" s="8">
        <v>11</v>
      </c>
      <c r="E21" s="9" t="s">
        <v>59</v>
      </c>
      <c r="F21" s="9"/>
      <c r="G21" s="8" t="s">
        <v>45</v>
      </c>
      <c r="H21" s="8">
        <v>2</v>
      </c>
      <c r="I21" s="10">
        <v>35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35</v>
      </c>
    </row>
    <row r="22" spans="1:17" ht="22.5" x14ac:dyDescent="0.2">
      <c r="B22" s="23">
        <f t="shared" si="0"/>
        <v>13</v>
      </c>
      <c r="C22" s="8">
        <v>2012</v>
      </c>
      <c r="D22" s="8">
        <v>12</v>
      </c>
      <c r="E22" s="9" t="s">
        <v>60</v>
      </c>
      <c r="F22" s="9" t="s">
        <v>52</v>
      </c>
      <c r="G22" s="8" t="s">
        <v>34</v>
      </c>
      <c r="H22" s="8">
        <v>75</v>
      </c>
      <c r="I22" s="10">
        <v>3231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35</v>
      </c>
    </row>
    <row r="23" spans="1:17" ht="12" x14ac:dyDescent="0.2">
      <c r="A23" s="17"/>
      <c r="B23" s="3"/>
      <c r="C23" s="3"/>
      <c r="D23" s="11"/>
      <c r="E23" s="11"/>
      <c r="F23" s="11"/>
      <c r="G23" s="11"/>
      <c r="H23" s="11"/>
      <c r="I23" s="12"/>
      <c r="J23" s="13" t="e">
        <f>SUM($J$10:$J$22)</f>
        <v>#NAME?</v>
      </c>
      <c r="K23" s="13" t="e">
        <f>SUM($K$10:$K$22)</f>
        <v>#NAME?</v>
      </c>
      <c r="L23" s="13" t="e">
        <f>SUM($L$10:$L$22)</f>
        <v>#NAME?</v>
      </c>
      <c r="M23" s="13" t="e">
        <f>SUM($M$10:$M$22)</f>
        <v>#NAME?</v>
      </c>
      <c r="N23" s="13" t="e">
        <f>SUM($N$10:$N$22)</f>
        <v>#NAME?</v>
      </c>
      <c r="O23" s="13"/>
      <c r="P23" s="13"/>
      <c r="Q23" s="13"/>
    </row>
    <row r="25" spans="1:17" x14ac:dyDescent="0.2">
      <c r="B25" s="1" t="s">
        <v>19</v>
      </c>
    </row>
    <row r="28" spans="1:17" ht="12.75" x14ac:dyDescent="0.2">
      <c r="B28" s="18"/>
      <c r="C28" s="18"/>
    </row>
    <row r="29" spans="1:17" ht="12.75" x14ac:dyDescent="0.2">
      <c r="B29" s="18" t="s">
        <v>61</v>
      </c>
      <c r="C29" s="18"/>
    </row>
    <row r="30" spans="1:17" ht="12.75" x14ac:dyDescent="0.2">
      <c r="B30" s="4"/>
      <c r="C30" s="4"/>
    </row>
    <row r="31" spans="1:17" x14ac:dyDescent="0.2">
      <c r="B31" s="1" t="s">
        <v>21</v>
      </c>
    </row>
    <row r="33" spans="3:3" x14ac:dyDescent="0.2">
      <c r="C33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2" priority="6" stopIfTrue="1" operator="notEqual">
      <formula>0</formula>
    </cfRule>
  </conditionalFormatting>
  <conditionalFormatting sqref="D4:E6 B10:Q22">
    <cfRule type="expression" dxfId="1" priority="5" stopIfTrue="1">
      <formula>#REF!='TRUE'</formula>
    </cfRule>
  </conditionalFormatting>
  <conditionalFormatting sqref="B23:C23">
    <cfRule type="expression" dxfId="0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2013-02-11T09:08:38Z</dcterms:modified>
</cp:coreProperties>
</file>