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Ремонт!$A$10:$Q$18</definedName>
    <definedName name="detailRange3">Содержание!$A$10:$Q$18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17" i="3" l="1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18" i="3" s="1"/>
  <c r="M10" i="3"/>
  <c r="M18" i="3" s="1"/>
  <c r="L10" i="3"/>
  <c r="L18" i="3" s="1"/>
  <c r="K10" i="3"/>
  <c r="K18" i="3" s="1"/>
  <c r="J10" i="3"/>
  <c r="J18" i="3" s="1"/>
  <c r="B10" i="3"/>
  <c r="B11" i="3" s="1"/>
  <c r="B12" i="3" s="1"/>
  <c r="B13" i="3" s="1"/>
  <c r="B14" i="3" s="1"/>
  <c r="B15" i="3" s="1"/>
  <c r="B16" i="3" s="1"/>
  <c r="B17" i="3" s="1"/>
  <c r="I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18" i="2" s="1"/>
  <c r="M10" i="2"/>
  <c r="M18" i="2" s="1"/>
  <c r="L10" i="2"/>
  <c r="L18" i="2" s="1"/>
  <c r="K10" i="2"/>
  <c r="K18" i="2" s="1"/>
  <c r="J10" i="2"/>
  <c r="J18" i="2" s="1"/>
  <c r="B10" i="2"/>
  <c r="B11" i="2" s="1"/>
  <c r="B12" i="2" s="1"/>
  <c r="B13" i="2" s="1"/>
  <c r="B14" i="2" s="1"/>
  <c r="B15" i="2" s="1"/>
  <c r="B16" i="2" s="1"/>
  <c r="B17" i="2" s="1"/>
  <c r="B5" i="4"/>
  <c r="B5" i="3"/>
  <c r="B5" i="2"/>
  <c r="S3" i="3"/>
  <c r="S2" i="3"/>
  <c r="S3" i="2"/>
  <c r="S2" i="2"/>
  <c r="B6" i="3"/>
  <c r="B4" i="3"/>
  <c r="B21" i="2"/>
  <c r="B6" i="2"/>
  <c r="B4" i="2"/>
</calcChain>
</file>

<file path=xl/sharedStrings.xml><?xml version="1.0" encoding="utf-8"?>
<sst xmlns="http://schemas.openxmlformats.org/spreadsheetml/2006/main" count="115" uniqueCount="57">
  <si>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</si>
  <si>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</si>
  <si>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</si>
  <si>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</si>
  <si>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</si>
  <si>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</si>
  <si>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</si>
  <si>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</si>
  <si>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</si>
  <si>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</si>
  <si>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</si>
  <si>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</si>
  <si>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</si>
  <si>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</si>
  <si>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</si>
  <si>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</si>
  <si>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</si>
  <si>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</si>
  <si>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</si>
  <si>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</si>
  <si>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</si>
  <si>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</si>
  <si>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</si>
  <si>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</si>
  <si>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4 по ул. Б.ХМЕЛЬНИЦКОГО</t>
  </si>
  <si>
    <t>за период c 01.01.2010 по 31.12.2012</t>
  </si>
  <si>
    <t/>
  </si>
  <si>
    <t>Управляющая компания ООО "УК "Западное" с 01.01.2010</t>
  </si>
  <si>
    <t>кв.5,6,4</t>
  </si>
  <si>
    <t>Ремонт шиферной кровли со сменой обрешетки</t>
  </si>
  <si>
    <t>кв.м</t>
  </si>
  <si>
    <t>Выполнено по предпис. № 647 от 16.10.09г. @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</si>
  <si>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</si>
  <si>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</si>
  <si>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</si>
  <si>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</si>
  <si>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Установка водомерного узла учета</t>
  </si>
  <si>
    <t>шт.</t>
  </si>
  <si>
    <t>Выполненео МУП "Управление"Водоканал"</t>
  </si>
  <si>
    <t>установка коньков</t>
  </si>
  <si>
    <t>Переборка шиферной кровли</t>
  </si>
  <si>
    <t>ЦО, установка шайб, применительно</t>
  </si>
  <si>
    <t>Смена задвижек D до 100мм</t>
  </si>
  <si>
    <t>применительно от снега и сосулек</t>
  </si>
  <si>
    <t>Очистка кровли, козырьков, желобов и свесов от мусора</t>
  </si>
  <si>
    <t>Гидравлические испытания трубопровода Ф до 100мм</t>
  </si>
  <si>
    <t>п.м.</t>
  </si>
  <si>
    <t>подвал,Применительно запитка сист.ЦО,промывка,уст.шайб</t>
  </si>
  <si>
    <t>Прочистка врезок ЦО</t>
  </si>
  <si>
    <t>м3</t>
  </si>
  <si>
    <t>ВЫполнено</t>
  </si>
  <si>
    <t>подвал</t>
  </si>
  <si>
    <t>подвал, применительно запитка с промывкой ЦО</t>
  </si>
  <si>
    <t>Слив и наполнение водой системы отопления без осмотра системы</t>
  </si>
  <si>
    <t>кв.6</t>
  </si>
  <si>
    <t>Устранение течи кровли (шиферная)</t>
  </si>
  <si>
    <t>Директор ООО "УК "Западное"_________________________________О.А.Давыдов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</si>
</sst>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28"/>
  <sheetViews>
    <sheetView workbookViewId="0">
      <selection activeCell="B24" sqref="B2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 по ул. Б.ХМЕЛЬНИЦКОГО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1</v>
      </c>
      <c r="E10" s="9" t="s">
        <v>28</v>
      </c>
      <c r="F10" s="9" t="s">
        <v>29</v>
      </c>
      <c r="G10" s="8" t="s">
        <v>30</v>
      </c>
      <c r="H10" s="8">
        <v>245</v>
      </c>
      <c r="I10" s="10">
        <v>91711.66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12</v>
      </c>
      <c r="E11" s="9" t="s">
        <v>32</v>
      </c>
      <c r="F11" s="9" t="s">
        <v>33</v>
      </c>
      <c r="G11" s="8" t="s">
        <v>30</v>
      </c>
      <c r="H11" s="8">
        <v>0</v>
      </c>
      <c r="I11" s="10">
        <v>1087.27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33.75" x14ac:dyDescent="0.2">
      <c r="B12" s="23">
        <f>B11+1</f>
        <v>3</v>
      </c>
      <c r="C12" s="8">
        <v>2010</v>
      </c>
      <c r="D12" s="8">
        <v>12</v>
      </c>
      <c r="E12" s="9" t="s">
        <v>32</v>
      </c>
      <c r="F12" s="9" t="s">
        <v>35</v>
      </c>
      <c r="G12" s="8" t="s">
        <v>30</v>
      </c>
      <c r="H12" s="8">
        <v>0</v>
      </c>
      <c r="I12" s="10">
        <v>951.37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x14ac:dyDescent="0.2">
      <c r="B13" s="23">
        <f>B12+1</f>
        <v>4</v>
      </c>
      <c r="C13" s="8">
        <v>2011</v>
      </c>
      <c r="D13" s="8">
        <v>11</v>
      </c>
      <c r="E13" s="9"/>
      <c r="F13" s="9" t="s">
        <v>36</v>
      </c>
      <c r="G13" s="8" t="s">
        <v>37</v>
      </c>
      <c r="H13" s="8">
        <v>1</v>
      </c>
      <c r="I13" s="10">
        <v>6150.22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38</v>
      </c>
    </row>
    <row r="14" spans="1:26" ht="22.5" x14ac:dyDescent="0.2">
      <c r="B14" s="23">
        <f>B13+1</f>
        <v>5</v>
      </c>
      <c r="C14" s="8">
        <v>2011</v>
      </c>
      <c r="D14" s="8">
        <v>12</v>
      </c>
      <c r="E14" s="9" t="s">
        <v>32</v>
      </c>
      <c r="F14" s="9" t="s">
        <v>33</v>
      </c>
      <c r="G14" s="8" t="s">
        <v>30</v>
      </c>
      <c r="H14" s="8">
        <v>0</v>
      </c>
      <c r="I14" s="10">
        <v>1223.18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34</v>
      </c>
    </row>
    <row r="15" spans="1:26" ht="33.75" x14ac:dyDescent="0.2">
      <c r="B15" s="23">
        <f>B14+1</f>
        <v>6</v>
      </c>
      <c r="C15" s="8">
        <v>2011</v>
      </c>
      <c r="D15" s="8">
        <v>12</v>
      </c>
      <c r="E15" s="9" t="s">
        <v>32</v>
      </c>
      <c r="F15" s="9" t="s">
        <v>35</v>
      </c>
      <c r="G15" s="8" t="s">
        <v>30</v>
      </c>
      <c r="H15" s="8">
        <v>0</v>
      </c>
      <c r="I15" s="10">
        <v>1155.23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1:26" ht="22.5" x14ac:dyDescent="0.2">
      <c r="B16" s="23">
        <f>B15+1</f>
        <v>7</v>
      </c>
      <c r="C16" s="8">
        <v>2012</v>
      </c>
      <c r="D16" s="8">
        <v>12</v>
      </c>
      <c r="E16" s="9" t="s">
        <v>32</v>
      </c>
      <c r="F16" s="9" t="s">
        <v>33</v>
      </c>
      <c r="G16" s="8" t="s">
        <v>30</v>
      </c>
      <c r="H16" s="8">
        <v>0</v>
      </c>
      <c r="I16" s="10">
        <v>1223.18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1:17" ht="33.75" x14ac:dyDescent="0.2">
      <c r="B17" s="23">
        <f>B16+1</f>
        <v>8</v>
      </c>
      <c r="C17" s="8">
        <v>2012</v>
      </c>
      <c r="D17" s="8">
        <v>12</v>
      </c>
      <c r="E17" s="9" t="s">
        <v>32</v>
      </c>
      <c r="F17" s="9" t="s">
        <v>35</v>
      </c>
      <c r="G17" s="8" t="s">
        <v>30</v>
      </c>
      <c r="H17" s="8">
        <v>0</v>
      </c>
      <c r="I17" s="10">
        <v>1155.23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34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>
        <f>SUM($I$10:$I$17)</f>
        <v>104657.33999999998</v>
      </c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1" spans="1:17" x14ac:dyDescent="0.2">
      <c r="B21" s="1" t="str">
        <f>XLRPARAMS_comment</f>
        <v/>
      </c>
    </row>
    <row r="23" spans="1:17" ht="12.75" x14ac:dyDescent="0.2">
      <c r="B23" s="18"/>
      <c r="C23" s="18"/>
    </row>
    <row r="24" spans="1:17" ht="12.75" x14ac:dyDescent="0.2">
      <c r="B24" s="18" t="s">
        <v>56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17">
    <cfRule type="expression" dxfId="4" priority="5" stopIfTrue="1">
      <formula>#REF!='TRUE'</formula>
    </cfRule>
  </conditionalFormatting>
  <conditionalFormatting sqref="B18:C1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28"/>
  <sheetViews>
    <sheetView tabSelected="1" workbookViewId="0">
      <selection activeCell="Y16" sqref="Y16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4 по ул. Б.ХМЕЛЬНИЦКОГО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x14ac:dyDescent="0.2">
      <c r="B10" s="23">
        <f>B9+1</f>
        <v>1</v>
      </c>
      <c r="C10" s="8">
        <v>2010</v>
      </c>
      <c r="D10" s="8">
        <v>3</v>
      </c>
      <c r="E10" s="9" t="s">
        <v>39</v>
      </c>
      <c r="F10" s="9" t="s">
        <v>40</v>
      </c>
      <c r="G10" s="8" t="s">
        <v>30</v>
      </c>
      <c r="H10" s="8">
        <v>1</v>
      </c>
      <c r="I10" s="10">
        <v>461.65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34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11</v>
      </c>
      <c r="E11" s="9" t="s">
        <v>41</v>
      </c>
      <c r="F11" s="9" t="s">
        <v>42</v>
      </c>
      <c r="G11" s="8" t="s">
        <v>37</v>
      </c>
      <c r="H11" s="8">
        <v>1</v>
      </c>
      <c r="I11" s="10">
        <v>2392.4299999999998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 t="shared" ref="B12:B17" si="0">B11+1</f>
        <v>3</v>
      </c>
      <c r="C12" s="8">
        <v>2011</v>
      </c>
      <c r="D12" s="8">
        <v>1</v>
      </c>
      <c r="E12" s="9" t="s">
        <v>43</v>
      </c>
      <c r="F12" s="9" t="s">
        <v>44</v>
      </c>
      <c r="G12" s="8" t="s">
        <v>30</v>
      </c>
      <c r="H12" s="8">
        <v>43</v>
      </c>
      <c r="I12" s="10">
        <v>785.6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34</v>
      </c>
    </row>
    <row r="13" spans="1:26" ht="22.5" x14ac:dyDescent="0.2">
      <c r="B13" s="23">
        <f t="shared" si="0"/>
        <v>4</v>
      </c>
      <c r="C13" s="8">
        <v>2011</v>
      </c>
      <c r="D13" s="8">
        <v>5</v>
      </c>
      <c r="E13" s="9"/>
      <c r="F13" s="9" t="s">
        <v>45</v>
      </c>
      <c r="G13" s="8" t="s">
        <v>46</v>
      </c>
      <c r="H13" s="8">
        <v>480</v>
      </c>
      <c r="I13" s="10">
        <v>9388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34</v>
      </c>
    </row>
    <row r="14" spans="1:26" ht="45" x14ac:dyDescent="0.2">
      <c r="B14" s="23">
        <f t="shared" si="0"/>
        <v>5</v>
      </c>
      <c r="C14" s="8">
        <v>2011</v>
      </c>
      <c r="D14" s="8">
        <v>11</v>
      </c>
      <c r="E14" s="9" t="s">
        <v>47</v>
      </c>
      <c r="F14" s="9" t="s">
        <v>48</v>
      </c>
      <c r="G14" s="8" t="s">
        <v>49</v>
      </c>
      <c r="H14" s="8">
        <v>2</v>
      </c>
      <c r="I14" s="10">
        <v>3030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50</v>
      </c>
    </row>
    <row r="15" spans="1:26" ht="22.5" x14ac:dyDescent="0.2">
      <c r="B15" s="23">
        <f t="shared" si="0"/>
        <v>6</v>
      </c>
      <c r="C15" s="8">
        <v>2012</v>
      </c>
      <c r="D15" s="8">
        <v>7</v>
      </c>
      <c r="E15" s="9" t="s">
        <v>51</v>
      </c>
      <c r="F15" s="9" t="s">
        <v>45</v>
      </c>
      <c r="G15" s="8" t="s">
        <v>46</v>
      </c>
      <c r="H15" s="8">
        <v>480</v>
      </c>
      <c r="I15" s="10">
        <v>12169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34</v>
      </c>
    </row>
    <row r="16" spans="1:26" ht="22.5" x14ac:dyDescent="0.2">
      <c r="B16" s="23">
        <f t="shared" si="0"/>
        <v>7</v>
      </c>
      <c r="C16" s="8">
        <v>2012</v>
      </c>
      <c r="D16" s="8">
        <v>10</v>
      </c>
      <c r="E16" s="9" t="s">
        <v>52</v>
      </c>
      <c r="F16" s="9" t="s">
        <v>53</v>
      </c>
      <c r="G16" s="8" t="s">
        <v>46</v>
      </c>
      <c r="H16" s="8">
        <v>480</v>
      </c>
      <c r="I16" s="10">
        <v>5962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34</v>
      </c>
    </row>
    <row r="17" spans="1:17" ht="22.5" x14ac:dyDescent="0.2">
      <c r="B17" s="23">
        <f t="shared" si="0"/>
        <v>8</v>
      </c>
      <c r="C17" s="8">
        <v>2012</v>
      </c>
      <c r="D17" s="8">
        <v>11</v>
      </c>
      <c r="E17" s="9" t="s">
        <v>54</v>
      </c>
      <c r="F17" s="9" t="s">
        <v>55</v>
      </c>
      <c r="G17" s="8" t="s">
        <v>30</v>
      </c>
      <c r="H17" s="8">
        <v>6</v>
      </c>
      <c r="I17" s="10">
        <v>2569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34</v>
      </c>
    </row>
    <row r="18" spans="1:17" ht="12" x14ac:dyDescent="0.2">
      <c r="A18" s="17"/>
      <c r="B18" s="3"/>
      <c r="C18" s="3"/>
      <c r="D18" s="11"/>
      <c r="E18" s="11"/>
      <c r="F18" s="11"/>
      <c r="G18" s="11"/>
      <c r="H18" s="11"/>
      <c r="I18" s="12"/>
      <c r="J18" s="13" t="e">
        <f>SUM($J$10:$J$17)</f>
        <v>#NAME?</v>
      </c>
      <c r="K18" s="13" t="e">
        <f>SUM($K$10:$K$17)</f>
        <v>#NAME?</v>
      </c>
      <c r="L18" s="13" t="e">
        <f>SUM($L$10:$L$17)</f>
        <v>#NAME?</v>
      </c>
      <c r="M18" s="13" t="e">
        <f>SUM($M$10:$M$17)</f>
        <v>#NAME?</v>
      </c>
      <c r="N18" s="13" t="e">
        <f>SUM($N$10:$N$17)</f>
        <v>#NAME?</v>
      </c>
      <c r="O18" s="13"/>
      <c r="P18" s="13"/>
      <c r="Q18" s="13"/>
    </row>
    <row r="20" spans="1:17" x14ac:dyDescent="0.2">
      <c r="B20" s="1" t="s">
        <v>19</v>
      </c>
    </row>
    <row r="23" spans="1:17" ht="12.75" x14ac:dyDescent="0.2">
      <c r="B23" s="18"/>
      <c r="C23" s="18"/>
    </row>
    <row r="24" spans="1:17" ht="12.75" x14ac:dyDescent="0.2">
      <c r="B24" s="18" t="s">
        <v>56</v>
      </c>
      <c r="C24" s="18"/>
    </row>
    <row r="25" spans="1:17" ht="12.75" x14ac:dyDescent="0.2">
      <c r="B25" s="4"/>
      <c r="C25" s="4"/>
    </row>
    <row r="26" spans="1:17" x14ac:dyDescent="0.2">
      <c r="B26" s="1" t="s">
        <v>21</v>
      </c>
    </row>
    <row r="28" spans="1:17" x14ac:dyDescent="0.2">
      <c r="C2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17">
    <cfRule type="expression" dxfId="1" priority="5" stopIfTrue="1">
      <formula>#REF!='TRUE'</formula>
    </cfRule>
  </conditionalFormatting>
  <conditionalFormatting sqref="B18:C18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2013-02-11T05:55:02Z</dcterms:modified>
</cp:coreProperties>
</file>