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Ремонт!$A$10:$Q$20</definedName>
    <definedName name="detailRange3">Содержание!$A$10:$Q$29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N28" i="3" l="1"/>
  <c r="M28" i="3"/>
  <c r="L28" i="3"/>
  <c r="K28" i="3"/>
  <c r="J28" i="3"/>
  <c r="N27" i="3"/>
  <c r="M27" i="3"/>
  <c r="L27" i="3"/>
  <c r="K27" i="3"/>
  <c r="J27" i="3"/>
  <c r="N26" i="3"/>
  <c r="M26" i="3"/>
  <c r="L26" i="3"/>
  <c r="K26" i="3"/>
  <c r="J26" i="3"/>
  <c r="N25" i="3"/>
  <c r="M25" i="3"/>
  <c r="L25" i="3"/>
  <c r="K25" i="3"/>
  <c r="J25" i="3"/>
  <c r="N24" i="3"/>
  <c r="M24" i="3"/>
  <c r="L24" i="3"/>
  <c r="K24" i="3"/>
  <c r="J24" i="3"/>
  <c r="N23" i="3"/>
  <c r="M23" i="3"/>
  <c r="L23" i="3"/>
  <c r="K23" i="3"/>
  <c r="J23" i="3"/>
  <c r="N22" i="3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29" i="3" s="1"/>
  <c r="M10" i="3"/>
  <c r="M29" i="3" s="1"/>
  <c r="L10" i="3"/>
  <c r="L29" i="3" s="1"/>
  <c r="K10" i="3"/>
  <c r="K29" i="3" s="1"/>
  <c r="J10" i="3"/>
  <c r="J29" i="3" s="1"/>
  <c r="B10" i="3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I20" i="2"/>
  <c r="N19" i="2"/>
  <c r="M19" i="2"/>
  <c r="L19" i="2"/>
  <c r="K19" i="2"/>
  <c r="J19" i="2"/>
  <c r="N18" i="2"/>
  <c r="M18" i="2"/>
  <c r="L18" i="2"/>
  <c r="K18" i="2"/>
  <c r="J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20" i="2" s="1"/>
  <c r="M10" i="2"/>
  <c r="M20" i="2" s="1"/>
  <c r="L10" i="2"/>
  <c r="L20" i="2" s="1"/>
  <c r="K10" i="2"/>
  <c r="K20" i="2" s="1"/>
  <c r="J10" i="2"/>
  <c r="J20" i="2" s="1"/>
  <c r="B10" i="2"/>
  <c r="B11" i="2" s="1"/>
  <c r="B12" i="2" s="1"/>
  <c r="B13" i="2" s="1"/>
  <c r="B14" i="2" s="1"/>
  <c r="B15" i="2" s="1"/>
  <c r="B16" i="2" s="1"/>
  <c r="B17" i="2" s="1"/>
  <c r="B18" i="2" s="1"/>
  <c r="B19" i="2" s="1"/>
  <c r="B5" i="4"/>
  <c r="B5" i="3"/>
  <c r="B5" i="2"/>
  <c r="S3" i="3"/>
  <c r="S2" i="3"/>
  <c r="S3" i="2"/>
  <c r="S2" i="2"/>
  <c r="B6" i="3"/>
  <c r="B4" i="3"/>
  <c r="B23" i="2"/>
  <c r="B6" i="2"/>
  <c r="B4" i="2"/>
</calcChain>
</file>

<file path=xl/sharedStrings.xml><?xml version="1.0" encoding="utf-8"?>
<sst xmlns="http://schemas.openxmlformats.org/spreadsheetml/2006/main" count="167" uniqueCount="81">
  <si>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</si>
  <si>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</si>
  <si>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</si>
  <si>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</si>
  <si>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</si>
  <si>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</si>
  <si>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</si>
  <si>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</si>
  <si>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</si>
  <si>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</si>
  <si>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</si>
  <si>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</si>
  <si>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</si>
  <si>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</si>
  <si>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</si>
  <si>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</si>
  <si>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</si>
  <si>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</si>
  <si>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</si>
  <si>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</si>
  <si>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</si>
  <si>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</si>
  <si>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</si>
  <si>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</si>
  <si>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101 по ул. ТРАНСПОРТНАЯ</t>
  </si>
  <si>
    <t>за период c 01.01.2010 по 31.12.2012</t>
  </si>
  <si>
    <t/>
  </si>
  <si>
    <t>Управляющая компания ООО "УК "Западное" с 01.01.2010</t>
  </si>
  <si>
    <t>подвал</t>
  </si>
  <si>
    <t>Смена отдельных участков трубопроводов D50мм (ГВС)</t>
  </si>
  <si>
    <t>п.м.</t>
  </si>
  <si>
    <t>Выполнено</t>
  </si>
  <si>
    <t>кв.4, ХВС, применительно</t>
  </si>
  <si>
    <t>Выполнено по АДС 05</t>
  </si>
  <si>
    <t>За 12 месяцев</t>
  </si>
  <si>
    <t>Услуги Банков и почты по приему платежей</t>
  </si>
  <si>
    <t>кв.м</t>
  </si>
  <si>
    <t>Услуги ЕРКЦ по печати, начислению, перерасчетам и доставке квитанций</t>
  </si>
  <si>
    <t>фасад</t>
  </si>
  <si>
    <t>Ремонт цоколя тол. 40мм350</t>
  </si>
  <si>
    <t>Протокол приоритетности, выполнено</t>
  </si>
  <si>
    <t>Смена отдельных участков трубопроводов D 50 (отопление)</t>
  </si>
  <si>
    <t>м.</t>
  </si>
  <si>
    <t>слуховые окна</t>
  </si>
  <si>
    <t>Смена разбитых стекол</t>
  </si>
  <si>
    <t>от снега и наледи</t>
  </si>
  <si>
    <t>Очистка кровли, козырьков, желобов и свесов от мусора</t>
  </si>
  <si>
    <t>придомовая территория</t>
  </si>
  <si>
    <t>Энтомологические работы</t>
  </si>
  <si>
    <t>Выполнено подрядной организацией ФГУЗ "Центр гигиены и эпидемиологии РО". Акт № 2</t>
  </si>
  <si>
    <t>ввод ЦО</t>
  </si>
  <si>
    <t>Гидравлические испытания трубопровода Ф до 100мм</t>
  </si>
  <si>
    <t>Ремонт  кирпичной кладки</t>
  </si>
  <si>
    <t>куб.м.</t>
  </si>
  <si>
    <t>кв.4, откос</t>
  </si>
  <si>
    <t>Ремонт штукатурки стен</t>
  </si>
  <si>
    <t>запитка дома</t>
  </si>
  <si>
    <t>Слив и наполнение водой системы отопления без осмотра системы</t>
  </si>
  <si>
    <t>м3</t>
  </si>
  <si>
    <t>Применительно очистка свеса от снега, сосул.</t>
  </si>
  <si>
    <t>Применительно смена коньков</t>
  </si>
  <si>
    <t>Смена покрытий парапетов листовой кровельной сталью (оцинкованной)</t>
  </si>
  <si>
    <t>кв.9 Применительно ремонт шиферной крыши</t>
  </si>
  <si>
    <t>Ремонт шиферной кровли со сменой обрешетки</t>
  </si>
  <si>
    <t>кв.4, Применительно крыльцо</t>
  </si>
  <si>
    <t>Ремонт деревянных заборов, ворот,калиток</t>
  </si>
  <si>
    <t>Прочистка вентканалов</t>
  </si>
  <si>
    <t>шт.</t>
  </si>
  <si>
    <t>Выполнено подрядной орг-ей ООО "Белый Медведь"</t>
  </si>
  <si>
    <t>кв.4 Применительно смена крана</t>
  </si>
  <si>
    <t>Установка вентиля D до 32 мм</t>
  </si>
  <si>
    <t>Выполнено устранение непрогрева</t>
  </si>
  <si>
    <t>подвал, применительно отключение системы ЦО</t>
  </si>
  <si>
    <t>Ремонт задвижки D до 100 мм без снятия с места</t>
  </si>
  <si>
    <t>кв.8 кровля</t>
  </si>
  <si>
    <t>Устранение течи кровли (шиферная)</t>
  </si>
  <si>
    <t>подъезды 1-4, применительно ремонт крылец</t>
  </si>
  <si>
    <t>Ремонт штукатурки гладких фасадов с огрунтовкой,шпатлевкой и окраской перхлорвиниловыми красками за</t>
  </si>
  <si>
    <t>подвал, заполнение и промывка ЦО</t>
  </si>
  <si>
    <t>кв.11, разогрев лежака ХВС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</si>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</sst>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30"/>
  <sheetViews>
    <sheetView tabSelected="1" workbookViewId="0">
      <selection activeCell="B26" sqref="B26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101 по ул. ТРАНСПОРТНАЯ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1</v>
      </c>
      <c r="E10" s="9" t="s">
        <v>28</v>
      </c>
      <c r="F10" s="9" t="s">
        <v>29</v>
      </c>
      <c r="G10" s="8" t="s">
        <v>30</v>
      </c>
      <c r="H10" s="8">
        <v>6</v>
      </c>
      <c r="I10" s="10">
        <v>2463.6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5</v>
      </c>
      <c r="E11" s="9" t="s">
        <v>32</v>
      </c>
      <c r="F11" s="9" t="s">
        <v>29</v>
      </c>
      <c r="G11" s="8" t="s">
        <v>30</v>
      </c>
      <c r="H11" s="8">
        <v>4</v>
      </c>
      <c r="I11" s="10">
        <v>1492.78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33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12</v>
      </c>
      <c r="E12" s="9" t="s">
        <v>34</v>
      </c>
      <c r="F12" s="9" t="s">
        <v>35</v>
      </c>
      <c r="G12" s="8" t="s">
        <v>36</v>
      </c>
      <c r="H12" s="8">
        <v>0</v>
      </c>
      <c r="I12" s="10">
        <v>935.61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31</v>
      </c>
    </row>
    <row r="13" spans="1:26" ht="33.75" x14ac:dyDescent="0.2">
      <c r="B13" s="23">
        <f>B12+1</f>
        <v>4</v>
      </c>
      <c r="C13" s="8">
        <v>2010</v>
      </c>
      <c r="D13" s="8">
        <v>12</v>
      </c>
      <c r="E13" s="9" t="s">
        <v>34</v>
      </c>
      <c r="F13" s="9" t="s">
        <v>37</v>
      </c>
      <c r="G13" s="8" t="s">
        <v>36</v>
      </c>
      <c r="H13" s="8">
        <v>0</v>
      </c>
      <c r="I13" s="10">
        <v>818.66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31</v>
      </c>
    </row>
    <row r="14" spans="1:26" ht="22.5" x14ac:dyDescent="0.2">
      <c r="B14" s="23">
        <f>B13+1</f>
        <v>5</v>
      </c>
      <c r="C14" s="8">
        <v>2011</v>
      </c>
      <c r="D14" s="8">
        <v>12</v>
      </c>
      <c r="E14" s="9" t="s">
        <v>34</v>
      </c>
      <c r="F14" s="9" t="s">
        <v>35</v>
      </c>
      <c r="G14" s="8" t="s">
        <v>36</v>
      </c>
      <c r="H14" s="8">
        <v>0</v>
      </c>
      <c r="I14" s="10">
        <v>1052.56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31</v>
      </c>
    </row>
    <row r="15" spans="1:26" ht="33.75" x14ac:dyDescent="0.2">
      <c r="B15" s="23">
        <f>B14+1</f>
        <v>6</v>
      </c>
      <c r="C15" s="8">
        <v>2011</v>
      </c>
      <c r="D15" s="8">
        <v>12</v>
      </c>
      <c r="E15" s="9" t="s">
        <v>34</v>
      </c>
      <c r="F15" s="9" t="s">
        <v>37</v>
      </c>
      <c r="G15" s="8" t="s">
        <v>36</v>
      </c>
      <c r="H15" s="8">
        <v>0</v>
      </c>
      <c r="I15" s="10">
        <v>994.09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31</v>
      </c>
    </row>
    <row r="16" spans="1:26" x14ac:dyDescent="0.2">
      <c r="B16" s="23">
        <f>B15+1</f>
        <v>7</v>
      </c>
      <c r="C16" s="8">
        <v>2012</v>
      </c>
      <c r="D16" s="8">
        <v>8</v>
      </c>
      <c r="E16" s="9" t="s">
        <v>38</v>
      </c>
      <c r="F16" s="9" t="s">
        <v>39</v>
      </c>
      <c r="G16" s="8" t="s">
        <v>36</v>
      </c>
      <c r="H16" s="8">
        <v>70</v>
      </c>
      <c r="I16" s="10">
        <v>36104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40</v>
      </c>
    </row>
    <row r="17" spans="1:17" ht="22.5" x14ac:dyDescent="0.2">
      <c r="B17" s="23">
        <f>B16+1</f>
        <v>8</v>
      </c>
      <c r="C17" s="8">
        <v>2012</v>
      </c>
      <c r="D17" s="8">
        <v>8</v>
      </c>
      <c r="E17" s="9" t="s">
        <v>28</v>
      </c>
      <c r="F17" s="9" t="s">
        <v>41</v>
      </c>
      <c r="G17" s="8" t="s">
        <v>42</v>
      </c>
      <c r="H17" s="8">
        <v>12.4</v>
      </c>
      <c r="I17" s="10">
        <v>9818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31</v>
      </c>
    </row>
    <row r="18" spans="1:17" ht="22.5" x14ac:dyDescent="0.2">
      <c r="B18" s="23">
        <f>B17+1</f>
        <v>9</v>
      </c>
      <c r="C18" s="8">
        <v>2012</v>
      </c>
      <c r="D18" s="8">
        <v>12</v>
      </c>
      <c r="E18" s="9" t="s">
        <v>34</v>
      </c>
      <c r="F18" s="9" t="s">
        <v>35</v>
      </c>
      <c r="G18" s="8" t="s">
        <v>36</v>
      </c>
      <c r="H18" s="8">
        <v>0</v>
      </c>
      <c r="I18" s="10">
        <v>1052.56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31</v>
      </c>
    </row>
    <row r="19" spans="1:17" ht="33.75" x14ac:dyDescent="0.2">
      <c r="B19" s="23">
        <f>B18+1</f>
        <v>10</v>
      </c>
      <c r="C19" s="8">
        <v>2012</v>
      </c>
      <c r="D19" s="8">
        <v>12</v>
      </c>
      <c r="E19" s="9" t="s">
        <v>34</v>
      </c>
      <c r="F19" s="9" t="s">
        <v>37</v>
      </c>
      <c r="G19" s="8" t="s">
        <v>36</v>
      </c>
      <c r="H19" s="8">
        <v>0</v>
      </c>
      <c r="I19" s="10">
        <v>994.09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31</v>
      </c>
    </row>
    <row r="20" spans="1:17" ht="12" x14ac:dyDescent="0.2">
      <c r="A20" s="17"/>
      <c r="B20" s="3"/>
      <c r="C20" s="3"/>
      <c r="D20" s="11"/>
      <c r="E20" s="11"/>
      <c r="F20" s="11"/>
      <c r="G20" s="11"/>
      <c r="H20" s="11"/>
      <c r="I20" s="12">
        <f>SUM($I$10:$I$19)</f>
        <v>55725.95</v>
      </c>
      <c r="J20" s="13" t="e">
        <f>SUM($J$10:$J$19)</f>
        <v>#NAME?</v>
      </c>
      <c r="K20" s="13" t="e">
        <f>SUM($K$10:$K$19)</f>
        <v>#NAME?</v>
      </c>
      <c r="L20" s="13" t="e">
        <f>SUM($L$10:$L$19)</f>
        <v>#NAME?</v>
      </c>
      <c r="M20" s="13" t="e">
        <f>SUM($M$10:$M$19)</f>
        <v>#NAME?</v>
      </c>
      <c r="N20" s="13" t="e">
        <f>SUM($N$10:$N$19)</f>
        <v>#NAME?</v>
      </c>
      <c r="O20" s="13"/>
      <c r="P20" s="13"/>
      <c r="Q20" s="13"/>
    </row>
    <row r="23" spans="1:17" x14ac:dyDescent="0.2">
      <c r="B23" s="1" t="str">
        <f>XLRPARAMS_comment</f>
        <v/>
      </c>
    </row>
    <row r="25" spans="1:17" ht="12.75" x14ac:dyDescent="0.2">
      <c r="B25" s="18"/>
      <c r="C25" s="18"/>
    </row>
    <row r="26" spans="1:17" ht="12.75" x14ac:dyDescent="0.2">
      <c r="B26" s="18" t="s">
        <v>80</v>
      </c>
      <c r="C26" s="18"/>
    </row>
    <row r="27" spans="1:17" ht="12.75" x14ac:dyDescent="0.2">
      <c r="B27" s="4"/>
      <c r="C27" s="4"/>
    </row>
    <row r="28" spans="1:17" x14ac:dyDescent="0.2">
      <c r="B28" s="1" t="s">
        <v>21</v>
      </c>
    </row>
    <row r="30" spans="1:17" x14ac:dyDescent="0.2">
      <c r="C30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5" priority="6" stopIfTrue="1" operator="notEqual">
      <formula>0</formula>
    </cfRule>
  </conditionalFormatting>
  <conditionalFormatting sqref="D4:E6 B10:Q19">
    <cfRule type="expression" dxfId="4" priority="5" stopIfTrue="1">
      <formula>#REF!='TRUE'</formula>
    </cfRule>
  </conditionalFormatting>
  <conditionalFormatting sqref="B20:C20">
    <cfRule type="expression" dxfId="3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39"/>
  <sheetViews>
    <sheetView topLeftCell="A10" workbookViewId="0">
      <selection activeCell="Y19" sqref="Y19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101 по ул. ТРАНСПОРТНАЯ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x14ac:dyDescent="0.2">
      <c r="B10" s="23">
        <f>B9+1</f>
        <v>1</v>
      </c>
      <c r="C10" s="8">
        <v>2010</v>
      </c>
      <c r="D10" s="8">
        <v>3</v>
      </c>
      <c r="E10" s="9" t="s">
        <v>43</v>
      </c>
      <c r="F10" s="9" t="s">
        <v>44</v>
      </c>
      <c r="G10" s="8" t="s">
        <v>36</v>
      </c>
      <c r="H10" s="8">
        <v>14.6</v>
      </c>
      <c r="I10" s="10">
        <v>1727.65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3</v>
      </c>
      <c r="E11" s="9" t="s">
        <v>45</v>
      </c>
      <c r="F11" s="9" t="s">
        <v>46</v>
      </c>
      <c r="G11" s="8" t="s">
        <v>36</v>
      </c>
      <c r="H11" s="8">
        <v>39</v>
      </c>
      <c r="I11" s="10">
        <v>675.68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31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5</v>
      </c>
      <c r="E12" s="9" t="s">
        <v>47</v>
      </c>
      <c r="F12" s="9" t="s">
        <v>48</v>
      </c>
      <c r="G12" s="8" t="s">
        <v>36</v>
      </c>
      <c r="H12" s="8">
        <v>2229</v>
      </c>
      <c r="I12" s="10">
        <v>197.27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49</v>
      </c>
    </row>
    <row r="13" spans="1:26" ht="22.5" x14ac:dyDescent="0.2">
      <c r="B13" s="23">
        <f>B12+1</f>
        <v>4</v>
      </c>
      <c r="C13" s="8">
        <v>2010</v>
      </c>
      <c r="D13" s="8">
        <v>10</v>
      </c>
      <c r="E13" s="9" t="s">
        <v>50</v>
      </c>
      <c r="F13" s="9" t="s">
        <v>51</v>
      </c>
      <c r="G13" s="8" t="s">
        <v>30</v>
      </c>
      <c r="H13" s="8">
        <v>20</v>
      </c>
      <c r="I13" s="10">
        <v>1620.44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31</v>
      </c>
    </row>
    <row r="14" spans="1:26" x14ac:dyDescent="0.2">
      <c r="B14" s="23">
        <f>B13+1</f>
        <v>5</v>
      </c>
      <c r="C14" s="8">
        <v>2010</v>
      </c>
      <c r="D14" s="8">
        <v>10</v>
      </c>
      <c r="E14" s="9" t="s">
        <v>28</v>
      </c>
      <c r="F14" s="9" t="s">
        <v>52</v>
      </c>
      <c r="G14" s="8" t="s">
        <v>53</v>
      </c>
      <c r="H14" s="8">
        <v>0.16</v>
      </c>
      <c r="I14" s="10">
        <v>1786.12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31</v>
      </c>
    </row>
    <row r="15" spans="1:26" x14ac:dyDescent="0.2">
      <c r="B15" s="23">
        <f>B14+1</f>
        <v>6</v>
      </c>
      <c r="C15" s="8">
        <v>2010</v>
      </c>
      <c r="D15" s="8">
        <v>11</v>
      </c>
      <c r="E15" s="9" t="s">
        <v>54</v>
      </c>
      <c r="F15" s="9" t="s">
        <v>55</v>
      </c>
      <c r="G15" s="8" t="s">
        <v>36</v>
      </c>
      <c r="H15" s="8">
        <v>2.4</v>
      </c>
      <c r="I15" s="10">
        <v>1892.08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31</v>
      </c>
    </row>
    <row r="16" spans="1:26" ht="22.5" x14ac:dyDescent="0.2">
      <c r="B16" s="23">
        <f t="shared" ref="B16:B28" si="0">B15+1</f>
        <v>7</v>
      </c>
      <c r="C16" s="8">
        <v>2011</v>
      </c>
      <c r="D16" s="8">
        <v>1</v>
      </c>
      <c r="E16" s="9" t="s">
        <v>56</v>
      </c>
      <c r="F16" s="9" t="s">
        <v>57</v>
      </c>
      <c r="G16" s="8" t="s">
        <v>58</v>
      </c>
      <c r="H16" s="8">
        <v>7800</v>
      </c>
      <c r="I16" s="10">
        <v>1710.23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31</v>
      </c>
    </row>
    <row r="17" spans="1:17" ht="22.5" x14ac:dyDescent="0.2">
      <c r="B17" s="23">
        <f t="shared" si="0"/>
        <v>8</v>
      </c>
      <c r="C17" s="8">
        <v>2011</v>
      </c>
      <c r="D17" s="8">
        <v>2</v>
      </c>
      <c r="E17" s="9" t="s">
        <v>59</v>
      </c>
      <c r="F17" s="9" t="s">
        <v>46</v>
      </c>
      <c r="G17" s="8" t="s">
        <v>36</v>
      </c>
      <c r="H17" s="8">
        <v>60</v>
      </c>
      <c r="I17" s="10">
        <v>1103.04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31</v>
      </c>
    </row>
    <row r="18" spans="1:17" ht="33.75" x14ac:dyDescent="0.2">
      <c r="B18" s="23">
        <f t="shared" si="0"/>
        <v>9</v>
      </c>
      <c r="C18" s="8">
        <v>2011</v>
      </c>
      <c r="D18" s="8">
        <v>3</v>
      </c>
      <c r="E18" s="9" t="s">
        <v>60</v>
      </c>
      <c r="F18" s="9" t="s">
        <v>61</v>
      </c>
      <c r="G18" s="8" t="s">
        <v>30</v>
      </c>
      <c r="H18" s="8">
        <v>4</v>
      </c>
      <c r="I18" s="10">
        <v>831.46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31</v>
      </c>
    </row>
    <row r="19" spans="1:17" ht="33.75" x14ac:dyDescent="0.2">
      <c r="B19" s="23">
        <f t="shared" si="0"/>
        <v>10</v>
      </c>
      <c r="C19" s="8">
        <v>2011</v>
      </c>
      <c r="D19" s="8">
        <v>7</v>
      </c>
      <c r="E19" s="9" t="s">
        <v>62</v>
      </c>
      <c r="F19" s="9" t="s">
        <v>63</v>
      </c>
      <c r="G19" s="8" t="s">
        <v>36</v>
      </c>
      <c r="H19" s="8">
        <v>4.5999999999999996</v>
      </c>
      <c r="I19" s="10">
        <v>1304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31</v>
      </c>
    </row>
    <row r="20" spans="1:17" ht="22.5" x14ac:dyDescent="0.2">
      <c r="B20" s="23">
        <f t="shared" si="0"/>
        <v>11</v>
      </c>
      <c r="C20" s="8">
        <v>2011</v>
      </c>
      <c r="D20" s="8">
        <v>8</v>
      </c>
      <c r="E20" s="9" t="s">
        <v>64</v>
      </c>
      <c r="F20" s="9" t="s">
        <v>65</v>
      </c>
      <c r="G20" s="8" t="s">
        <v>36</v>
      </c>
      <c r="H20" s="8">
        <v>2.7</v>
      </c>
      <c r="I20" s="10">
        <v>2850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31</v>
      </c>
    </row>
    <row r="21" spans="1:17" ht="22.5" x14ac:dyDescent="0.2">
      <c r="B21" s="23">
        <f t="shared" si="0"/>
        <v>12</v>
      </c>
      <c r="C21" s="8">
        <v>2011</v>
      </c>
      <c r="D21" s="8">
        <v>11</v>
      </c>
      <c r="E21" s="9"/>
      <c r="F21" s="9" t="s">
        <v>66</v>
      </c>
      <c r="G21" s="8" t="s">
        <v>67</v>
      </c>
      <c r="H21" s="8">
        <v>18</v>
      </c>
      <c r="I21" s="10">
        <v>1726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68</v>
      </c>
    </row>
    <row r="22" spans="1:17" ht="22.5" x14ac:dyDescent="0.2">
      <c r="B22" s="23">
        <f t="shared" si="0"/>
        <v>13</v>
      </c>
      <c r="C22" s="8">
        <v>2011</v>
      </c>
      <c r="D22" s="8">
        <v>12</v>
      </c>
      <c r="E22" s="9" t="s">
        <v>69</v>
      </c>
      <c r="F22" s="9" t="s">
        <v>70</v>
      </c>
      <c r="G22" s="8" t="s">
        <v>67</v>
      </c>
      <c r="H22" s="8">
        <v>1</v>
      </c>
      <c r="I22" s="10">
        <v>3049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71</v>
      </c>
    </row>
    <row r="23" spans="1:17" ht="22.5" x14ac:dyDescent="0.2">
      <c r="B23" s="23">
        <f t="shared" si="0"/>
        <v>14</v>
      </c>
      <c r="C23" s="8">
        <v>2012</v>
      </c>
      <c r="D23" s="8">
        <v>4</v>
      </c>
      <c r="E23" s="9" t="s">
        <v>72</v>
      </c>
      <c r="F23" s="9" t="s">
        <v>73</v>
      </c>
      <c r="G23" s="8" t="s">
        <v>67</v>
      </c>
      <c r="H23" s="8">
        <v>2</v>
      </c>
      <c r="I23" s="10">
        <v>1271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31</v>
      </c>
    </row>
    <row r="24" spans="1:17" ht="22.5" x14ac:dyDescent="0.2">
      <c r="B24" s="23">
        <f t="shared" si="0"/>
        <v>15</v>
      </c>
      <c r="C24" s="8">
        <v>2012</v>
      </c>
      <c r="D24" s="8">
        <v>4</v>
      </c>
      <c r="E24" s="9" t="s">
        <v>74</v>
      </c>
      <c r="F24" s="9" t="s">
        <v>75</v>
      </c>
      <c r="G24" s="8" t="s">
        <v>36</v>
      </c>
      <c r="H24" s="8">
        <v>6</v>
      </c>
      <c r="I24" s="10">
        <v>1069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31</v>
      </c>
    </row>
    <row r="25" spans="1:17" ht="22.5" x14ac:dyDescent="0.2">
      <c r="B25" s="23">
        <f t="shared" si="0"/>
        <v>16</v>
      </c>
      <c r="C25" s="8">
        <v>2012</v>
      </c>
      <c r="D25" s="8">
        <v>8</v>
      </c>
      <c r="E25" s="9" t="s">
        <v>28</v>
      </c>
      <c r="F25" s="9" t="s">
        <v>51</v>
      </c>
      <c r="G25" s="8" t="s">
        <v>30</v>
      </c>
      <c r="H25" s="8">
        <v>620</v>
      </c>
      <c r="I25" s="10">
        <v>8329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31</v>
      </c>
    </row>
    <row r="26" spans="1:17" ht="45" x14ac:dyDescent="0.2">
      <c r="B26" s="23">
        <f t="shared" si="0"/>
        <v>17</v>
      </c>
      <c r="C26" s="8">
        <v>2012</v>
      </c>
      <c r="D26" s="8">
        <v>8</v>
      </c>
      <c r="E26" s="9" t="s">
        <v>76</v>
      </c>
      <c r="F26" s="9" t="s">
        <v>77</v>
      </c>
      <c r="G26" s="8" t="s">
        <v>36</v>
      </c>
      <c r="H26" s="8">
        <v>20.100000000000001</v>
      </c>
      <c r="I26" s="10">
        <v>10476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31</v>
      </c>
    </row>
    <row r="27" spans="1:17" ht="22.5" x14ac:dyDescent="0.2">
      <c r="B27" s="23">
        <f t="shared" si="0"/>
        <v>18</v>
      </c>
      <c r="C27" s="8">
        <v>2012</v>
      </c>
      <c r="D27" s="8">
        <v>10</v>
      </c>
      <c r="E27" s="9" t="s">
        <v>78</v>
      </c>
      <c r="F27" s="9" t="s">
        <v>57</v>
      </c>
      <c r="G27" s="8" t="s">
        <v>30</v>
      </c>
      <c r="H27" s="8">
        <v>600</v>
      </c>
      <c r="I27" s="10">
        <v>6749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31</v>
      </c>
    </row>
    <row r="28" spans="1:17" ht="22.5" x14ac:dyDescent="0.2">
      <c r="B28" s="23">
        <f t="shared" si="0"/>
        <v>19</v>
      </c>
      <c r="C28" s="8">
        <v>2012</v>
      </c>
      <c r="D28" s="8">
        <v>12</v>
      </c>
      <c r="E28" s="9" t="s">
        <v>79</v>
      </c>
      <c r="F28" s="9"/>
      <c r="G28" s="8" t="s">
        <v>67</v>
      </c>
      <c r="H28" s="8">
        <v>1</v>
      </c>
      <c r="I28" s="10">
        <v>197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31</v>
      </c>
    </row>
    <row r="29" spans="1:17" ht="12" x14ac:dyDescent="0.2">
      <c r="A29" s="17"/>
      <c r="B29" s="3"/>
      <c r="C29" s="3"/>
      <c r="D29" s="11"/>
      <c r="E29" s="11"/>
      <c r="F29" s="11"/>
      <c r="G29" s="11"/>
      <c r="H29" s="11"/>
      <c r="I29" s="12"/>
      <c r="J29" s="13" t="e">
        <f>SUM($J$10:$J$28)</f>
        <v>#NAME?</v>
      </c>
      <c r="K29" s="13" t="e">
        <f>SUM($K$10:$K$28)</f>
        <v>#NAME?</v>
      </c>
      <c r="L29" s="13" t="e">
        <f>SUM($L$10:$L$28)</f>
        <v>#NAME?</v>
      </c>
      <c r="M29" s="13" t="e">
        <f>SUM($M$10:$M$28)</f>
        <v>#NAME?</v>
      </c>
      <c r="N29" s="13" t="e">
        <f>SUM($N$10:$N$28)</f>
        <v>#NAME?</v>
      </c>
      <c r="O29" s="13"/>
      <c r="P29" s="13"/>
      <c r="Q29" s="13"/>
    </row>
    <row r="31" spans="1:17" x14ac:dyDescent="0.2">
      <c r="B31" s="1" t="s">
        <v>19</v>
      </c>
    </row>
    <row r="34" spans="2:3" ht="12.75" x14ac:dyDescent="0.2">
      <c r="B34" s="18"/>
      <c r="C34" s="18"/>
    </row>
    <row r="35" spans="2:3" ht="12.75" x14ac:dyDescent="0.2">
      <c r="B35" s="18" t="s">
        <v>80</v>
      </c>
      <c r="C35" s="18"/>
    </row>
    <row r="36" spans="2:3" ht="12.75" x14ac:dyDescent="0.2">
      <c r="B36" s="4"/>
      <c r="C36" s="4"/>
    </row>
    <row r="37" spans="2:3" x14ac:dyDescent="0.2">
      <c r="B37" s="1" t="s">
        <v>21</v>
      </c>
    </row>
    <row r="39" spans="2:3" x14ac:dyDescent="0.2">
      <c r="C39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2" priority="6" stopIfTrue="1" operator="notEqual">
      <formula>0</formula>
    </cfRule>
  </conditionalFormatting>
  <conditionalFormatting sqref="D4:E6 B10:Q28">
    <cfRule type="expression" dxfId="1" priority="5" stopIfTrue="1">
      <formula>#REF!='TRUE'</formula>
    </cfRule>
  </conditionalFormatting>
  <conditionalFormatting sqref="B29:C29">
    <cfRule type="expression" dxfId="0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2013-02-12T05:19:49Z</dcterms:modified>
</cp:coreProperties>
</file>