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Ремонт!$A$10:$Q$17</definedName>
    <definedName name="detailRange3">Содержание!$A$10:$Q$20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9" i="3" l="1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0" i="3" s="1"/>
  <c r="M10" i="3"/>
  <c r="M20" i="3" s="1"/>
  <c r="L10" i="3"/>
  <c r="L20" i="3" s="1"/>
  <c r="K10" i="3"/>
  <c r="K20" i="3" s="1"/>
  <c r="J10" i="3"/>
  <c r="J20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I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7" i="2" s="1"/>
  <c r="M10" i="2"/>
  <c r="M17" i="2" s="1"/>
  <c r="L10" i="2"/>
  <c r="L17" i="2" s="1"/>
  <c r="K10" i="2"/>
  <c r="K17" i="2" s="1"/>
  <c r="J10" i="2"/>
  <c r="J17" i="2" s="1"/>
  <c r="B10" i="2"/>
  <c r="B11" i="2" s="1"/>
  <c r="B12" i="2" s="1"/>
  <c r="B13" i="2" s="1"/>
  <c r="B14" i="2" s="1"/>
  <c r="B15" i="2" s="1"/>
  <c r="B16" i="2" s="1"/>
  <c r="B5" i="4"/>
  <c r="B5" i="3"/>
  <c r="B5" i="2"/>
  <c r="S3" i="3"/>
  <c r="S2" i="3"/>
  <c r="S3" i="2"/>
  <c r="S2" i="2"/>
  <c r="B6" i="3"/>
  <c r="B4" i="3"/>
  <c r="B20" i="2"/>
  <c r="B6" i="2"/>
  <c r="B4" i="2"/>
</calcChain>
</file>

<file path=xl/sharedStrings.xml><?xml version="1.0" encoding="utf-8"?>
<sst xmlns="http://schemas.openxmlformats.org/spreadsheetml/2006/main" count="118" uniqueCount="57">
  <si>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</si>
  <si>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</si>
  <si>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</si>
  <si>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</si>
  <si>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</si>
  <si>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</si>
  <si>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</si>
  <si>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</si>
  <si>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</si>
  <si>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</si>
  <si>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</si>
  <si>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</si>
  <si>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</si>
  <si>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</si>
  <si>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</si>
  <si>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</si>
  <si>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</si>
  <si>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</si>
  <si>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</si>
  <si>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</si>
  <si>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</si>
  <si>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</si>
  <si>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</si>
  <si>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</si>
  <si>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24А по ул. ТРАНСПОРТНАЯ</t>
  </si>
  <si>
    <t>за период c 01.01.2010 по 31.12.2012</t>
  </si>
  <si>
    <t/>
  </si>
  <si>
    <t>Управляющая компания ООО "УК "Западное" с 01.01.2010</t>
  </si>
  <si>
    <t>За 12 месяцев</t>
  </si>
  <si>
    <t>Услуги ЕРКЦ по печати, начислению, перерасчетам и доставке квитанций</t>
  </si>
  <si>
    <t>кв.м</t>
  </si>
  <si>
    <t>Выполнено</t>
  </si>
  <si>
    <t>Услуги Банков и почты по приему платежей</t>
  </si>
  <si>
    <t>+ремонт каменных ступеней</t>
  </si>
  <si>
    <t>Ремонт цементной стяжки  полов</t>
  </si>
  <si>
    <t>Обращение жит. № 1085 от 17.05.2011г.</t>
  </si>
  <si>
    <t>ввод ЦО</t>
  </si>
  <si>
    <t>Гидравлические испытания трубопровода Ф до 100мм</t>
  </si>
  <si>
    <t>п.м.</t>
  </si>
  <si>
    <t>от снега и наледи</t>
  </si>
  <si>
    <t>Очистка кровли, козырьков, желобов и свесов от мусора</t>
  </si>
  <si>
    <t>Применительно установка шайб</t>
  </si>
  <si>
    <t>Установка заглушек на трубопроводах диаметром до 50мм</t>
  </si>
  <si>
    <t>шт.</t>
  </si>
  <si>
    <t>Применительно внутр.сист.ЦО</t>
  </si>
  <si>
    <t>ВЫполнено</t>
  </si>
  <si>
    <t>Переборка шиферной кровли</t>
  </si>
  <si>
    <t>Ремонт дверного блока</t>
  </si>
  <si>
    <t>вентканалов-20шт.,дымоходов-10шт.</t>
  </si>
  <si>
    <t>Прочистка вентканалов</t>
  </si>
  <si>
    <t>Выполнено подрядной орг-ей ООО "Белый Медведь"</t>
  </si>
  <si>
    <t>подвал</t>
  </si>
  <si>
    <t>подвал, применительно промывка и заполнение системы ЦО</t>
  </si>
  <si>
    <t>Слив и наполнение водой системы отопления без осмотра системы</t>
  </si>
  <si>
    <t>м3</t>
  </si>
  <si>
    <t>установка фрамуги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</si>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</sst>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7"/>
  <sheetViews>
    <sheetView tabSelected="1" workbookViewId="0">
      <selection activeCell="B23" sqref="B2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24А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33.7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527.01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602.29999999999995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6</v>
      </c>
      <c r="E12" s="9" t="s">
        <v>33</v>
      </c>
      <c r="F12" s="9" t="s">
        <v>34</v>
      </c>
      <c r="G12" s="8" t="s">
        <v>30</v>
      </c>
      <c r="H12" s="8">
        <v>3.6</v>
      </c>
      <c r="I12" s="10">
        <v>1242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2011</v>
      </c>
      <c r="D13" s="8">
        <v>12</v>
      </c>
      <c r="E13" s="9" t="s">
        <v>28</v>
      </c>
      <c r="F13" s="9" t="s">
        <v>32</v>
      </c>
      <c r="G13" s="8" t="s">
        <v>30</v>
      </c>
      <c r="H13" s="8">
        <v>0</v>
      </c>
      <c r="I13" s="10">
        <v>677.59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33.75" x14ac:dyDescent="0.2">
      <c r="B14" s="23">
        <f>B13+1</f>
        <v>5</v>
      </c>
      <c r="C14" s="8">
        <v>2011</v>
      </c>
      <c r="D14" s="8">
        <v>12</v>
      </c>
      <c r="E14" s="9" t="s">
        <v>28</v>
      </c>
      <c r="F14" s="9" t="s">
        <v>29</v>
      </c>
      <c r="G14" s="8" t="s">
        <v>30</v>
      </c>
      <c r="H14" s="8">
        <v>0</v>
      </c>
      <c r="I14" s="10">
        <v>639.94000000000005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>B14+1</f>
        <v>6</v>
      </c>
      <c r="C15" s="8">
        <v>2012</v>
      </c>
      <c r="D15" s="8">
        <v>12</v>
      </c>
      <c r="E15" s="9" t="s">
        <v>28</v>
      </c>
      <c r="F15" s="9" t="s">
        <v>32</v>
      </c>
      <c r="G15" s="8" t="s">
        <v>30</v>
      </c>
      <c r="H15" s="8">
        <v>0</v>
      </c>
      <c r="I15" s="10">
        <v>677.59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33.75" x14ac:dyDescent="0.2">
      <c r="B16" s="23">
        <f>B15+1</f>
        <v>7</v>
      </c>
      <c r="C16" s="8">
        <v>2012</v>
      </c>
      <c r="D16" s="8">
        <v>12</v>
      </c>
      <c r="E16" s="9" t="s">
        <v>28</v>
      </c>
      <c r="F16" s="9" t="s">
        <v>29</v>
      </c>
      <c r="G16" s="8" t="s">
        <v>30</v>
      </c>
      <c r="H16" s="8">
        <v>0</v>
      </c>
      <c r="I16" s="10">
        <v>639.94000000000005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12" x14ac:dyDescent="0.2">
      <c r="A17" s="17"/>
      <c r="B17" s="3"/>
      <c r="C17" s="3"/>
      <c r="D17" s="11"/>
      <c r="E17" s="11"/>
      <c r="F17" s="11"/>
      <c r="G17" s="11"/>
      <c r="H17" s="11"/>
      <c r="I17" s="12">
        <f>SUM($I$10:$I$16)</f>
        <v>5006.3700000000008</v>
      </c>
      <c r="J17" s="13" t="e">
        <f>SUM($J$10:$J$16)</f>
        <v>#NAME?</v>
      </c>
      <c r="K17" s="13" t="e">
        <f>SUM($K$10:$K$16)</f>
        <v>#NAME?</v>
      </c>
      <c r="L17" s="13" t="e">
        <f>SUM($L$10:$L$16)</f>
        <v>#NAME?</v>
      </c>
      <c r="M17" s="13" t="e">
        <f>SUM($M$10:$M$16)</f>
        <v>#NAME?</v>
      </c>
      <c r="N17" s="13" t="e">
        <f>SUM($N$10:$N$16)</f>
        <v>#NAME?</v>
      </c>
      <c r="O17" s="13"/>
      <c r="P17" s="13"/>
      <c r="Q17" s="13"/>
    </row>
    <row r="20" spans="1:17" x14ac:dyDescent="0.2">
      <c r="B20" s="1" t="str">
        <f>XLRPARAMS_comment</f>
        <v/>
      </c>
    </row>
    <row r="22" spans="1:17" ht="12.75" x14ac:dyDescent="0.2">
      <c r="B22" s="18"/>
      <c r="C22" s="18"/>
    </row>
    <row r="23" spans="1:17" ht="12.75" x14ac:dyDescent="0.2">
      <c r="B23" s="18" t="s">
        <v>56</v>
      </c>
      <c r="C23" s="18"/>
    </row>
    <row r="24" spans="1:17" ht="12.75" x14ac:dyDescent="0.2">
      <c r="B24" s="4"/>
      <c r="C24" s="4"/>
    </row>
    <row r="25" spans="1:17" x14ac:dyDescent="0.2">
      <c r="B25" s="1" t="s">
        <v>21</v>
      </c>
    </row>
    <row r="27" spans="1:17" x14ac:dyDescent="0.2">
      <c r="C2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6">
    <cfRule type="expression" dxfId="4" priority="5" stopIfTrue="1">
      <formula>#REF!='TRUE'</formula>
    </cfRule>
  </conditionalFormatting>
  <conditionalFormatting sqref="B17:C17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0"/>
  <sheetViews>
    <sheetView workbookViewId="0">
      <selection activeCell="Y11" sqref="Y11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24А по ул. ТРАНСПОРТНАЯ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2</v>
      </c>
      <c r="E10" s="9" t="s">
        <v>36</v>
      </c>
      <c r="F10" s="9" t="s">
        <v>37</v>
      </c>
      <c r="G10" s="8" t="s">
        <v>38</v>
      </c>
      <c r="H10" s="8">
        <v>25</v>
      </c>
      <c r="I10" s="10">
        <v>1815.02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3</v>
      </c>
      <c r="E11" s="9" t="s">
        <v>39</v>
      </c>
      <c r="F11" s="9" t="s">
        <v>40</v>
      </c>
      <c r="G11" s="8" t="s">
        <v>30</v>
      </c>
      <c r="H11" s="8">
        <v>24</v>
      </c>
      <c r="I11" s="10">
        <v>415.78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 t="shared" ref="B12:B19" si="0">B11+1</f>
        <v>3</v>
      </c>
      <c r="C12" s="8">
        <v>2011</v>
      </c>
      <c r="D12" s="8">
        <v>1</v>
      </c>
      <c r="E12" s="9" t="s">
        <v>41</v>
      </c>
      <c r="F12" s="9" t="s">
        <v>42</v>
      </c>
      <c r="G12" s="8" t="s">
        <v>43</v>
      </c>
      <c r="H12" s="8">
        <v>1</v>
      </c>
      <c r="I12" s="10">
        <v>1516.4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22.5" x14ac:dyDescent="0.2">
      <c r="B13" s="23">
        <f t="shared" si="0"/>
        <v>4</v>
      </c>
      <c r="C13" s="8">
        <v>2011</v>
      </c>
      <c r="D13" s="8">
        <v>6</v>
      </c>
      <c r="E13" s="9" t="s">
        <v>44</v>
      </c>
      <c r="F13" s="9" t="s">
        <v>37</v>
      </c>
      <c r="G13" s="8" t="s">
        <v>38</v>
      </c>
      <c r="H13" s="8">
        <v>339</v>
      </c>
      <c r="I13" s="10">
        <v>7639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45</v>
      </c>
    </row>
    <row r="14" spans="1:26" x14ac:dyDescent="0.2">
      <c r="B14" s="23">
        <f t="shared" si="0"/>
        <v>5</v>
      </c>
      <c r="C14" s="8">
        <v>2011</v>
      </c>
      <c r="D14" s="8">
        <v>7</v>
      </c>
      <c r="E14" s="9"/>
      <c r="F14" s="9" t="s">
        <v>47</v>
      </c>
      <c r="G14" s="8" t="s">
        <v>43</v>
      </c>
      <c r="H14" s="8">
        <v>1</v>
      </c>
      <c r="I14" s="10">
        <v>505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x14ac:dyDescent="0.2">
      <c r="B15" s="23">
        <f t="shared" si="0"/>
        <v>6</v>
      </c>
      <c r="C15" s="8">
        <v>2011</v>
      </c>
      <c r="D15" s="8">
        <v>7</v>
      </c>
      <c r="E15" s="9"/>
      <c r="F15" s="9" t="s">
        <v>46</v>
      </c>
      <c r="G15" s="8" t="s">
        <v>30</v>
      </c>
      <c r="H15" s="8">
        <v>3</v>
      </c>
      <c r="I15" s="10">
        <v>1379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22.5" x14ac:dyDescent="0.2">
      <c r="B16" s="23">
        <f t="shared" si="0"/>
        <v>7</v>
      </c>
      <c r="C16" s="8">
        <v>2011</v>
      </c>
      <c r="D16" s="8">
        <v>8</v>
      </c>
      <c r="E16" s="9" t="s">
        <v>48</v>
      </c>
      <c r="F16" s="9" t="s">
        <v>49</v>
      </c>
      <c r="G16" s="8" t="s">
        <v>43</v>
      </c>
      <c r="H16" s="8">
        <v>30</v>
      </c>
      <c r="I16" s="10">
        <v>3813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50</v>
      </c>
    </row>
    <row r="17" spans="1:17" ht="22.5" x14ac:dyDescent="0.2">
      <c r="B17" s="23">
        <f t="shared" si="0"/>
        <v>8</v>
      </c>
      <c r="C17" s="8">
        <v>2012</v>
      </c>
      <c r="D17" s="8">
        <v>6</v>
      </c>
      <c r="E17" s="9" t="s">
        <v>51</v>
      </c>
      <c r="F17" s="9" t="s">
        <v>37</v>
      </c>
      <c r="G17" s="8" t="s">
        <v>38</v>
      </c>
      <c r="H17" s="8">
        <v>339</v>
      </c>
      <c r="I17" s="10">
        <v>10193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33.75" x14ac:dyDescent="0.2">
      <c r="B18" s="23">
        <f t="shared" si="0"/>
        <v>9</v>
      </c>
      <c r="C18" s="8">
        <v>2012</v>
      </c>
      <c r="D18" s="8">
        <v>10</v>
      </c>
      <c r="E18" s="9" t="s">
        <v>52</v>
      </c>
      <c r="F18" s="9" t="s">
        <v>53</v>
      </c>
      <c r="G18" s="8" t="s">
        <v>54</v>
      </c>
      <c r="H18" s="8">
        <v>339</v>
      </c>
      <c r="I18" s="10">
        <v>4257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1:17" x14ac:dyDescent="0.2">
      <c r="B19" s="23">
        <f t="shared" si="0"/>
        <v>10</v>
      </c>
      <c r="C19" s="8">
        <v>2012</v>
      </c>
      <c r="D19" s="8">
        <v>12</v>
      </c>
      <c r="E19" s="9" t="s">
        <v>55</v>
      </c>
      <c r="F19" s="9"/>
      <c r="G19" s="8" t="s">
        <v>43</v>
      </c>
      <c r="H19" s="8">
        <v>1</v>
      </c>
      <c r="I19" s="10">
        <v>553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1:17" ht="12" x14ac:dyDescent="0.2">
      <c r="A20" s="17"/>
      <c r="B20" s="3"/>
      <c r="C20" s="3"/>
      <c r="D20" s="11"/>
      <c r="E20" s="11"/>
      <c r="F20" s="11"/>
      <c r="G20" s="11"/>
      <c r="H20" s="11"/>
      <c r="I20" s="12"/>
      <c r="J20" s="13" t="e">
        <f>SUM($J$10:$J$19)</f>
        <v>#NAME?</v>
      </c>
      <c r="K20" s="13" t="e">
        <f>SUM($K$10:$K$19)</f>
        <v>#NAME?</v>
      </c>
      <c r="L20" s="13" t="e">
        <f>SUM($L$10:$L$19)</f>
        <v>#NAME?</v>
      </c>
      <c r="M20" s="13" t="e">
        <f>SUM($M$10:$M$19)</f>
        <v>#NAME?</v>
      </c>
      <c r="N20" s="13" t="e">
        <f>SUM($N$10:$N$19)</f>
        <v>#NAME?</v>
      </c>
      <c r="O20" s="13"/>
      <c r="P20" s="13"/>
      <c r="Q20" s="13"/>
    </row>
    <row r="22" spans="1:17" x14ac:dyDescent="0.2">
      <c r="B22" s="1" t="s">
        <v>19</v>
      </c>
    </row>
    <row r="25" spans="1:17" ht="12.75" x14ac:dyDescent="0.2">
      <c r="B25" s="18"/>
      <c r="C25" s="18"/>
    </row>
    <row r="26" spans="1:17" ht="12.75" x14ac:dyDescent="0.2">
      <c r="B26" s="18" t="s">
        <v>56</v>
      </c>
      <c r="C26" s="18"/>
    </row>
    <row r="27" spans="1:17" ht="12.75" x14ac:dyDescent="0.2">
      <c r="B27" s="4"/>
      <c r="C27" s="4"/>
    </row>
    <row r="28" spans="1:17" x14ac:dyDescent="0.2">
      <c r="B28" s="1" t="s">
        <v>21</v>
      </c>
    </row>
    <row r="30" spans="1:17" x14ac:dyDescent="0.2">
      <c r="C3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19">
    <cfRule type="expression" dxfId="1" priority="5" stopIfTrue="1">
      <formula>#REF!='TRUE'</formula>
    </cfRule>
  </conditionalFormatting>
  <conditionalFormatting sqref="B20:C20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2013-02-12T05:16:13Z</dcterms:modified>
</cp:coreProperties>
</file>