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Ремонт!$A$10:$Q$30</definedName>
    <definedName name="detailRange3">Содержание!$A$10:$Q$28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7" i="3" l="1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8" i="3" s="1"/>
  <c r="M10" i="3"/>
  <c r="M28" i="3" s="1"/>
  <c r="L10" i="3"/>
  <c r="L28" i="3" s="1"/>
  <c r="K10" i="3"/>
  <c r="K28" i="3" s="1"/>
  <c r="J10" i="3"/>
  <c r="J28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I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0" i="2" s="1"/>
  <c r="M10" i="2"/>
  <c r="M30" i="2" s="1"/>
  <c r="L10" i="2"/>
  <c r="L30" i="2" s="1"/>
  <c r="K10" i="2"/>
  <c r="K30" i="2" s="1"/>
  <c r="J10" i="2"/>
  <c r="J3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5" i="4"/>
  <c r="B5" i="3"/>
  <c r="B5" i="2"/>
  <c r="S3" i="3"/>
  <c r="S2" i="3"/>
  <c r="S3" i="2"/>
  <c r="S2" i="2"/>
  <c r="B6" i="3"/>
  <c r="B4" i="3"/>
  <c r="B33" i="2"/>
  <c r="B6" i="2"/>
  <c r="B4" i="2"/>
</calcChain>
</file>

<file path=xl/sharedStrings.xml><?xml version="1.0" encoding="utf-8"?>
<sst xmlns="http://schemas.openxmlformats.org/spreadsheetml/2006/main" count="201" uniqueCount="95">
  <si>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</si>
  <si>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</si>
  <si>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</si>
  <si>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</si>
  <si>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</si>
  <si>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</si>
  <si>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</si>
  <si>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</si>
  <si>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</si>
  <si>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</si>
  <si>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</si>
  <si>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</si>
  <si>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</si>
  <si>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</si>
  <si>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</si>
  <si>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</si>
  <si>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</si>
  <si>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</si>
  <si>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</si>
  <si>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</si>
  <si>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</si>
  <si>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</si>
  <si>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</si>
  <si>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</si>
  <si>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34/1 по ул. ТЕАТРАЛЬНАЯ</t>
  </si>
  <si>
    <t>за период c 01.01.2010 по 31.12.2012</t>
  </si>
  <si>
    <t/>
  </si>
  <si>
    <t>Управляющая компания ООО "УК "Западное" с 01.01.2010</t>
  </si>
  <si>
    <t>кв.46</t>
  </si>
  <si>
    <t>Смена труб канализации Ф до 100мм</t>
  </si>
  <si>
    <t>п.м.</t>
  </si>
  <si>
    <t>Телефон доверия.с 26.10.09 по 30.12.09 Выполнено.</t>
  </si>
  <si>
    <t>кв.64</t>
  </si>
  <si>
    <t>Выполнено по предпис. № 4754 от 14.05.10г.</t>
  </si>
  <si>
    <t>подвал</t>
  </si>
  <si>
    <t>Выполнено по АДС 05</t>
  </si>
  <si>
    <t>Смена рулонных кровель из наплавляемых материалов в 1 слой</t>
  </si>
  <si>
    <t>кв.м</t>
  </si>
  <si>
    <t>Выполнено по предписанию ГЖИ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</si>
  <si>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</si>
  <si>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</si>
  <si>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</si>
  <si>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</si>
  <si>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МОП, 3 под., с побелкой и покраской</t>
  </si>
  <si>
    <t>Ремонт штукатурки стен</t>
  </si>
  <si>
    <t>Обр. жит. № 1078 от 07.09.10г. Выполнено</t>
  </si>
  <si>
    <t>кв. 11,15 Применительно D50</t>
  </si>
  <si>
    <t>Выполнено по распоряжению директора</t>
  </si>
  <si>
    <t>Ремонт цоколя тол. 40мм350</t>
  </si>
  <si>
    <t>Протокол приоритетности</t>
  </si>
  <si>
    <t>кв. 1, подвал</t>
  </si>
  <si>
    <t>Перенос с апреля 2011г.</t>
  </si>
  <si>
    <t>Проектирование узлов учета тепловой энергии</t>
  </si>
  <si>
    <t>шт.</t>
  </si>
  <si>
    <t>Выполнено ООО "Теплострой"</t>
  </si>
  <si>
    <t>Применительно ремонт дымоходов и вентканалов</t>
  </si>
  <si>
    <t>Прочистка вентканалов</t>
  </si>
  <si>
    <t>Выполнено ИП Долгова С.П.</t>
  </si>
  <si>
    <t>ввод ХВС, ф89мм</t>
  </si>
  <si>
    <t>Смена отдельных участков трубопроводов до D100 мм (ГВС)</t>
  </si>
  <si>
    <t>Установка водомерного узла учета</t>
  </si>
  <si>
    <t>ВыполненоМУП "Управление "Водоканал"</t>
  </si>
  <si>
    <t>подвал, применительно ЦК ф110мм</t>
  </si>
  <si>
    <t>АДС-05, выполнено</t>
  </si>
  <si>
    <t>кв.65,46</t>
  </si>
  <si>
    <t>Обращение жит. № 353 от 28.02.2012г.№ 397 05.03.2012г., выполнено</t>
  </si>
  <si>
    <t>Дезинсекция помещений</t>
  </si>
  <si>
    <t>Выполнено подрядной организацией ООО "Центр Сфера". Акт № 44</t>
  </si>
  <si>
    <t>кв.51</t>
  </si>
  <si>
    <t>Ликвидация воздушных пробок</t>
  </si>
  <si>
    <t>подвал Применительно прочистка радиатора</t>
  </si>
  <si>
    <t>Прочистка врезок ЦО</t>
  </si>
  <si>
    <t>Применительно внутренняя система ЦО</t>
  </si>
  <si>
    <t>Гидравлические испытания трубопровода Ф до 100мм</t>
  </si>
  <si>
    <t>подъезд 3 (подвал)</t>
  </si>
  <si>
    <t>подвал, Применительно уст.загл.,шайб,заполн.сист.ЦО</t>
  </si>
  <si>
    <t>Применительно устройство доски объявления</t>
  </si>
  <si>
    <t>Устройство подоконных досок из ПВХ до 0,51 м в камен.стенах</t>
  </si>
  <si>
    <t>кв.2</t>
  </si>
  <si>
    <t>Очистка канализационной сети (внутренней)</t>
  </si>
  <si>
    <t>ввод ХВС</t>
  </si>
  <si>
    <t>Ремонт задвижки D до 100 мм без снятия с места</t>
  </si>
  <si>
    <t>Очистка помещения от мусора</t>
  </si>
  <si>
    <t>тн</t>
  </si>
  <si>
    <t>подвал, применительно отключение системы ЦО</t>
  </si>
  <si>
    <t>подвал,Применительно тех.обслуживание</t>
  </si>
  <si>
    <t>Установка УУТЭ</t>
  </si>
  <si>
    <t>Выполнено ООО "УК"Зодчий"</t>
  </si>
  <si>
    <t>кв.46,+дымоход</t>
  </si>
  <si>
    <t>Выполнено ООО "Белый Медведь"</t>
  </si>
  <si>
    <t>кв.65+дымоход</t>
  </si>
  <si>
    <t>подвал, применительно установка шайб</t>
  </si>
  <si>
    <t>Установка заглушек на трубопроводах диаметром до 50мм</t>
  </si>
  <si>
    <t>заполнение системы ЦО с промывкой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</si>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</sst>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0"/>
  <sheetViews>
    <sheetView tabSelected="1" workbookViewId="0">
      <selection activeCell="B36" sqref="B3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34/1 по ул. ТЕАТРАЛЬНАЯ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2497.34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32</v>
      </c>
      <c r="F11" s="9" t="s">
        <v>29</v>
      </c>
      <c r="G11" s="8" t="s">
        <v>30</v>
      </c>
      <c r="H11" s="8">
        <v>4</v>
      </c>
      <c r="I11" s="10">
        <v>1696.35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6</v>
      </c>
      <c r="E12" s="9" t="s">
        <v>34</v>
      </c>
      <c r="F12" s="9" t="s">
        <v>29</v>
      </c>
      <c r="G12" s="8" t="s">
        <v>30</v>
      </c>
      <c r="H12" s="8">
        <v>5</v>
      </c>
      <c r="I12" s="10">
        <v>2115.0700000000002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/>
      <c r="F13" s="9" t="s">
        <v>36</v>
      </c>
      <c r="G13" s="8" t="s">
        <v>37</v>
      </c>
      <c r="H13" s="8">
        <v>52.6</v>
      </c>
      <c r="I13" s="10">
        <v>9520.31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39</v>
      </c>
      <c r="F14" s="9" t="s">
        <v>40</v>
      </c>
      <c r="G14" s="8" t="s">
        <v>37</v>
      </c>
      <c r="H14" s="8">
        <v>0</v>
      </c>
      <c r="I14" s="10">
        <v>6052.99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39</v>
      </c>
      <c r="F15" s="9" t="s">
        <v>42</v>
      </c>
      <c r="G15" s="8" t="s">
        <v>37</v>
      </c>
      <c r="H15" s="8">
        <v>0</v>
      </c>
      <c r="I15" s="10">
        <v>5296.36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41</v>
      </c>
    </row>
    <row r="16" spans="1:26" ht="22.5" x14ac:dyDescent="0.2">
      <c r="B16" s="23">
        <f>B15+1</f>
        <v>7</v>
      </c>
      <c r="C16" s="8">
        <v>2011</v>
      </c>
      <c r="D16" s="8">
        <v>3</v>
      </c>
      <c r="E16" s="9" t="s">
        <v>43</v>
      </c>
      <c r="F16" s="9" t="s">
        <v>44</v>
      </c>
      <c r="G16" s="8" t="s">
        <v>37</v>
      </c>
      <c r="H16" s="8">
        <v>285.3</v>
      </c>
      <c r="I16" s="10">
        <v>43962.14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45</v>
      </c>
    </row>
    <row r="17" spans="1:17" ht="22.5" x14ac:dyDescent="0.2">
      <c r="B17" s="23">
        <f>B16+1</f>
        <v>8</v>
      </c>
      <c r="C17" s="8">
        <v>2011</v>
      </c>
      <c r="D17" s="8">
        <v>3</v>
      </c>
      <c r="E17" s="9" t="s">
        <v>46</v>
      </c>
      <c r="F17" s="9" t="s">
        <v>29</v>
      </c>
      <c r="G17" s="8" t="s">
        <v>30</v>
      </c>
      <c r="H17" s="8">
        <v>4</v>
      </c>
      <c r="I17" s="10">
        <v>1981.39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1:17" x14ac:dyDescent="0.2">
      <c r="B18" s="23">
        <f>B17+1</f>
        <v>9</v>
      </c>
      <c r="C18" s="8">
        <v>2011</v>
      </c>
      <c r="D18" s="8">
        <v>6</v>
      </c>
      <c r="E18" s="9"/>
      <c r="F18" s="9" t="s">
        <v>48</v>
      </c>
      <c r="G18" s="8" t="s">
        <v>37</v>
      </c>
      <c r="H18" s="8">
        <v>114.7</v>
      </c>
      <c r="I18" s="10">
        <v>41503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49</v>
      </c>
    </row>
    <row r="19" spans="1:17" ht="22.5" x14ac:dyDescent="0.2">
      <c r="B19" s="23">
        <f>B18+1</f>
        <v>10</v>
      </c>
      <c r="C19" s="8">
        <v>2011</v>
      </c>
      <c r="D19" s="8">
        <v>6</v>
      </c>
      <c r="E19" s="9" t="s">
        <v>50</v>
      </c>
      <c r="F19" s="9" t="s">
        <v>29</v>
      </c>
      <c r="G19" s="8" t="s">
        <v>30</v>
      </c>
      <c r="H19" s="8">
        <v>5</v>
      </c>
      <c r="I19" s="10">
        <v>2973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51</v>
      </c>
    </row>
    <row r="20" spans="1:17" ht="22.5" x14ac:dyDescent="0.2">
      <c r="B20" s="23">
        <f>B19+1</f>
        <v>11</v>
      </c>
      <c r="C20" s="8">
        <v>2011</v>
      </c>
      <c r="D20" s="8">
        <v>7</v>
      </c>
      <c r="E20" s="9"/>
      <c r="F20" s="9" t="s">
        <v>52</v>
      </c>
      <c r="G20" s="8" t="s">
        <v>53</v>
      </c>
      <c r="H20" s="8">
        <v>1</v>
      </c>
      <c r="I20" s="10">
        <v>15019.79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54</v>
      </c>
    </row>
    <row r="21" spans="1:17" ht="33.75" x14ac:dyDescent="0.2">
      <c r="B21" s="23">
        <f>B20+1</f>
        <v>12</v>
      </c>
      <c r="C21" s="8">
        <v>2011</v>
      </c>
      <c r="D21" s="8">
        <v>9</v>
      </c>
      <c r="E21" s="9" t="s">
        <v>55</v>
      </c>
      <c r="F21" s="9" t="s">
        <v>56</v>
      </c>
      <c r="G21" s="8" t="s">
        <v>53</v>
      </c>
      <c r="H21" s="8">
        <v>44</v>
      </c>
      <c r="I21" s="10">
        <v>81481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57</v>
      </c>
    </row>
    <row r="22" spans="1:17" ht="22.5" x14ac:dyDescent="0.2">
      <c r="B22" s="23">
        <f>B21+1</f>
        <v>13</v>
      </c>
      <c r="C22" s="8">
        <v>2011</v>
      </c>
      <c r="D22" s="8">
        <v>12</v>
      </c>
      <c r="E22" s="9" t="s">
        <v>39</v>
      </c>
      <c r="F22" s="9" t="s">
        <v>40</v>
      </c>
      <c r="G22" s="8" t="s">
        <v>37</v>
      </c>
      <c r="H22" s="8">
        <v>0</v>
      </c>
      <c r="I22" s="10">
        <v>6809.61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1:17" ht="33.75" x14ac:dyDescent="0.2">
      <c r="B23" s="23">
        <f>B22+1</f>
        <v>14</v>
      </c>
      <c r="C23" s="8">
        <v>2011</v>
      </c>
      <c r="D23" s="8">
        <v>12</v>
      </c>
      <c r="E23" s="9" t="s">
        <v>39</v>
      </c>
      <c r="F23" s="9" t="s">
        <v>42</v>
      </c>
      <c r="G23" s="8" t="s">
        <v>37</v>
      </c>
      <c r="H23" s="8">
        <v>0</v>
      </c>
      <c r="I23" s="10">
        <v>6431.3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41</v>
      </c>
    </row>
    <row r="24" spans="1:17" ht="22.5" x14ac:dyDescent="0.2">
      <c r="B24" s="23">
        <f>B23+1</f>
        <v>15</v>
      </c>
      <c r="C24" s="8">
        <v>2012</v>
      </c>
      <c r="D24" s="8">
        <v>1</v>
      </c>
      <c r="E24" s="9" t="s">
        <v>58</v>
      </c>
      <c r="F24" s="9" t="s">
        <v>59</v>
      </c>
      <c r="G24" s="8" t="s">
        <v>30</v>
      </c>
      <c r="H24" s="8">
        <v>8.5</v>
      </c>
      <c r="I24" s="10">
        <v>7263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1:17" x14ac:dyDescent="0.2">
      <c r="B25" s="23">
        <f>B24+1</f>
        <v>16</v>
      </c>
      <c r="C25" s="8">
        <v>2012</v>
      </c>
      <c r="D25" s="8">
        <v>5</v>
      </c>
      <c r="E25" s="9" t="s">
        <v>34</v>
      </c>
      <c r="F25" s="9" t="s">
        <v>60</v>
      </c>
      <c r="G25" s="8" t="s">
        <v>53</v>
      </c>
      <c r="H25" s="8">
        <v>1</v>
      </c>
      <c r="I25" s="10">
        <v>19427.72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61</v>
      </c>
    </row>
    <row r="26" spans="1:17" ht="22.5" x14ac:dyDescent="0.2">
      <c r="B26" s="23">
        <f>B25+1</f>
        <v>17</v>
      </c>
      <c r="C26" s="8">
        <v>2012</v>
      </c>
      <c r="D26" s="8">
        <v>7</v>
      </c>
      <c r="E26" s="9" t="s">
        <v>62</v>
      </c>
      <c r="F26" s="9" t="s">
        <v>29</v>
      </c>
      <c r="G26" s="8" t="s">
        <v>30</v>
      </c>
      <c r="H26" s="8">
        <v>11</v>
      </c>
      <c r="I26" s="10">
        <v>16190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63</v>
      </c>
    </row>
    <row r="27" spans="1:17" ht="22.5" x14ac:dyDescent="0.2">
      <c r="B27" s="23">
        <f>B26+1</f>
        <v>18</v>
      </c>
      <c r="C27" s="8">
        <v>2012</v>
      </c>
      <c r="D27" s="8">
        <v>8</v>
      </c>
      <c r="E27" s="9" t="s">
        <v>64</v>
      </c>
      <c r="F27" s="9" t="s">
        <v>36</v>
      </c>
      <c r="G27" s="8" t="s">
        <v>37</v>
      </c>
      <c r="H27" s="8">
        <v>77.7</v>
      </c>
      <c r="I27" s="10">
        <v>15131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65</v>
      </c>
    </row>
    <row r="28" spans="1:17" ht="22.5" x14ac:dyDescent="0.2">
      <c r="B28" s="23">
        <f>B27+1</f>
        <v>19</v>
      </c>
      <c r="C28" s="8">
        <v>2012</v>
      </c>
      <c r="D28" s="8">
        <v>12</v>
      </c>
      <c r="E28" s="9" t="s">
        <v>39</v>
      </c>
      <c r="F28" s="9" t="s">
        <v>40</v>
      </c>
      <c r="G28" s="8" t="s">
        <v>37</v>
      </c>
      <c r="H28" s="8">
        <v>0</v>
      </c>
      <c r="I28" s="10">
        <v>6809.61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41</v>
      </c>
    </row>
    <row r="29" spans="1:17" ht="33.75" x14ac:dyDescent="0.2">
      <c r="B29" s="23">
        <f>B28+1</f>
        <v>20</v>
      </c>
      <c r="C29" s="8">
        <v>2012</v>
      </c>
      <c r="D29" s="8">
        <v>12</v>
      </c>
      <c r="E29" s="9" t="s">
        <v>39</v>
      </c>
      <c r="F29" s="9" t="s">
        <v>42</v>
      </c>
      <c r="G29" s="8" t="s">
        <v>37</v>
      </c>
      <c r="H29" s="8">
        <v>0</v>
      </c>
      <c r="I29" s="10">
        <v>6431.3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41</v>
      </c>
    </row>
    <row r="30" spans="1:17" ht="12" x14ac:dyDescent="0.2">
      <c r="A30" s="17"/>
      <c r="B30" s="3"/>
      <c r="C30" s="3"/>
      <c r="D30" s="11"/>
      <c r="E30" s="11"/>
      <c r="F30" s="11"/>
      <c r="G30" s="11"/>
      <c r="H30" s="11"/>
      <c r="I30" s="12">
        <f>SUM($I$10:$I$29)</f>
        <v>298592.27999999997</v>
      </c>
      <c r="J30" s="13" t="e">
        <f>SUM($J$10:$J$29)</f>
        <v>#NAME?</v>
      </c>
      <c r="K30" s="13" t="e">
        <f>SUM($K$10:$K$29)</f>
        <v>#NAME?</v>
      </c>
      <c r="L30" s="13" t="e">
        <f>SUM($L$10:$L$29)</f>
        <v>#NAME?</v>
      </c>
      <c r="M30" s="13" t="e">
        <f>SUM($M$10:$M$29)</f>
        <v>#NAME?</v>
      </c>
      <c r="N30" s="13" t="e">
        <f>SUM($N$10:$N$29)</f>
        <v>#NAME?</v>
      </c>
      <c r="O30" s="13"/>
      <c r="P30" s="13"/>
      <c r="Q30" s="13"/>
    </row>
    <row r="33" spans="2:3" x14ac:dyDescent="0.2">
      <c r="B33" s="1" t="str">
        <f>XLRPARAMS_comment</f>
        <v/>
      </c>
    </row>
    <row r="35" spans="2:3" ht="12.75" x14ac:dyDescent="0.2">
      <c r="B35" s="18"/>
      <c r="C35" s="18"/>
    </row>
    <row r="36" spans="2:3" ht="12.75" x14ac:dyDescent="0.2">
      <c r="B36" s="18" t="s">
        <v>94</v>
      </c>
      <c r="C36" s="18"/>
    </row>
    <row r="37" spans="2:3" ht="12.75" x14ac:dyDescent="0.2">
      <c r="B37" s="4"/>
      <c r="C37" s="4"/>
    </row>
    <row r="38" spans="2:3" x14ac:dyDescent="0.2">
      <c r="B38" s="1" t="s">
        <v>21</v>
      </c>
    </row>
    <row r="40" spans="2:3" x14ac:dyDescent="0.2">
      <c r="C4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9">
    <cfRule type="expression" dxfId="4" priority="5" stopIfTrue="1">
      <formula>#REF!='TRUE'</formula>
    </cfRule>
  </conditionalFormatting>
  <conditionalFormatting sqref="B30:C3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8"/>
  <sheetViews>
    <sheetView workbookViewId="0">
      <selection activeCell="V14" sqref="V1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34/1 по ул. ТЕАТРАЛЬНАЯ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34</v>
      </c>
      <c r="F10" s="9" t="s">
        <v>66</v>
      </c>
      <c r="G10" s="8" t="s">
        <v>37</v>
      </c>
      <c r="H10" s="8">
        <v>520.11</v>
      </c>
      <c r="I10" s="10">
        <v>1159.8499999999999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67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68</v>
      </c>
      <c r="F11" s="9" t="s">
        <v>29</v>
      </c>
      <c r="G11" s="8" t="s">
        <v>30</v>
      </c>
      <c r="H11" s="8">
        <v>2</v>
      </c>
      <c r="I11" s="10">
        <v>832.46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 t="shared" ref="B12:B27" si="0">B11+1</f>
        <v>3</v>
      </c>
      <c r="C12" s="8">
        <v>2011</v>
      </c>
      <c r="D12" s="8">
        <v>1</v>
      </c>
      <c r="E12" s="9"/>
      <c r="F12" s="9" t="s">
        <v>69</v>
      </c>
      <c r="G12" s="8" t="s">
        <v>53</v>
      </c>
      <c r="H12" s="8">
        <v>10</v>
      </c>
      <c r="I12" s="10">
        <v>1004.4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41</v>
      </c>
    </row>
    <row r="13" spans="1:26" ht="22.5" x14ac:dyDescent="0.2">
      <c r="B13" s="23">
        <f t="shared" si="0"/>
        <v>4</v>
      </c>
      <c r="C13" s="8">
        <v>2011</v>
      </c>
      <c r="D13" s="8">
        <v>2</v>
      </c>
      <c r="E13" s="9" t="s">
        <v>70</v>
      </c>
      <c r="F13" s="9" t="s">
        <v>71</v>
      </c>
      <c r="G13" s="8" t="s">
        <v>53</v>
      </c>
      <c r="H13" s="8">
        <v>1</v>
      </c>
      <c r="I13" s="10">
        <v>862.37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 t="shared" si="0"/>
        <v>5</v>
      </c>
      <c r="C14" s="8">
        <v>2011</v>
      </c>
      <c r="D14" s="8">
        <v>5</v>
      </c>
      <c r="E14" s="9" t="s">
        <v>72</v>
      </c>
      <c r="F14" s="9" t="s">
        <v>73</v>
      </c>
      <c r="G14" s="8" t="s">
        <v>30</v>
      </c>
      <c r="H14" s="8">
        <v>1074</v>
      </c>
      <c r="I14" s="10">
        <v>24474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 t="shared" si="0"/>
        <v>6</v>
      </c>
      <c r="C15" s="8">
        <v>2011</v>
      </c>
      <c r="D15" s="8">
        <v>6</v>
      </c>
      <c r="E15" s="9" t="s">
        <v>74</v>
      </c>
      <c r="F15" s="9" t="s">
        <v>29</v>
      </c>
      <c r="G15" s="8" t="s">
        <v>30</v>
      </c>
      <c r="H15" s="8">
        <v>2</v>
      </c>
      <c r="I15" s="10">
        <v>1107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41</v>
      </c>
    </row>
    <row r="16" spans="1:26" ht="22.5" x14ac:dyDescent="0.2">
      <c r="B16" s="23">
        <f t="shared" si="0"/>
        <v>7</v>
      </c>
      <c r="C16" s="8">
        <v>2011</v>
      </c>
      <c r="D16" s="8">
        <v>12</v>
      </c>
      <c r="E16" s="9" t="s">
        <v>78</v>
      </c>
      <c r="F16" s="9" t="s">
        <v>79</v>
      </c>
      <c r="G16" s="8" t="s">
        <v>30</v>
      </c>
      <c r="H16" s="8">
        <v>14</v>
      </c>
      <c r="I16" s="10">
        <v>1293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ht="33.75" x14ac:dyDescent="0.2">
      <c r="B17" s="23">
        <f t="shared" si="0"/>
        <v>8</v>
      </c>
      <c r="C17" s="8">
        <v>2011</v>
      </c>
      <c r="D17" s="8">
        <v>12</v>
      </c>
      <c r="E17" s="9" t="s">
        <v>75</v>
      </c>
      <c r="F17" s="9" t="s">
        <v>71</v>
      </c>
      <c r="G17" s="8" t="s">
        <v>53</v>
      </c>
      <c r="H17" s="8">
        <v>3</v>
      </c>
      <c r="I17" s="10">
        <v>3565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41</v>
      </c>
    </row>
    <row r="18" spans="1:17" ht="33.75" x14ac:dyDescent="0.2">
      <c r="B18" s="23">
        <f t="shared" si="0"/>
        <v>9</v>
      </c>
      <c r="C18" s="8">
        <v>2011</v>
      </c>
      <c r="D18" s="8">
        <v>12</v>
      </c>
      <c r="E18" s="9" t="s">
        <v>76</v>
      </c>
      <c r="F18" s="9" t="s">
        <v>77</v>
      </c>
      <c r="G18" s="8" t="s">
        <v>53</v>
      </c>
      <c r="H18" s="8">
        <v>1</v>
      </c>
      <c r="I18" s="10">
        <v>609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41</v>
      </c>
    </row>
    <row r="19" spans="1:17" ht="22.5" x14ac:dyDescent="0.2">
      <c r="B19" s="23">
        <f t="shared" si="0"/>
        <v>10</v>
      </c>
      <c r="C19" s="8">
        <v>2012</v>
      </c>
      <c r="D19" s="8">
        <v>1</v>
      </c>
      <c r="E19" s="9" t="s">
        <v>80</v>
      </c>
      <c r="F19" s="9" t="s">
        <v>81</v>
      </c>
      <c r="G19" s="8" t="s">
        <v>53</v>
      </c>
      <c r="H19" s="8">
        <v>1</v>
      </c>
      <c r="I19" s="10">
        <v>1649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1:17" x14ac:dyDescent="0.2">
      <c r="B20" s="23">
        <f t="shared" si="0"/>
        <v>11</v>
      </c>
      <c r="C20" s="8">
        <v>2012</v>
      </c>
      <c r="D20" s="8">
        <v>2</v>
      </c>
      <c r="E20" s="9" t="s">
        <v>34</v>
      </c>
      <c r="F20" s="9" t="s">
        <v>82</v>
      </c>
      <c r="G20" s="8" t="s">
        <v>83</v>
      </c>
      <c r="H20" s="8">
        <v>0.2</v>
      </c>
      <c r="I20" s="10">
        <v>509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1:17" ht="22.5" x14ac:dyDescent="0.2">
      <c r="B21" s="23">
        <f t="shared" si="0"/>
        <v>12</v>
      </c>
      <c r="C21" s="8">
        <v>2012</v>
      </c>
      <c r="D21" s="8">
        <v>4</v>
      </c>
      <c r="E21" s="9" t="s">
        <v>84</v>
      </c>
      <c r="F21" s="9" t="s">
        <v>81</v>
      </c>
      <c r="G21" s="8" t="s">
        <v>53</v>
      </c>
      <c r="H21" s="8">
        <v>2</v>
      </c>
      <c r="I21" s="10">
        <v>1560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1:17" ht="22.5" x14ac:dyDescent="0.2">
      <c r="B22" s="23">
        <f t="shared" si="0"/>
        <v>13</v>
      </c>
      <c r="C22" s="8">
        <v>2012</v>
      </c>
      <c r="D22" s="8">
        <v>4</v>
      </c>
      <c r="E22" s="9" t="s">
        <v>85</v>
      </c>
      <c r="F22" s="9" t="s">
        <v>86</v>
      </c>
      <c r="G22" s="8" t="s">
        <v>53</v>
      </c>
      <c r="H22" s="8">
        <v>0</v>
      </c>
      <c r="I22" s="10">
        <v>1343.31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87</v>
      </c>
    </row>
    <row r="23" spans="1:17" x14ac:dyDescent="0.2">
      <c r="B23" s="23">
        <f t="shared" si="0"/>
        <v>14</v>
      </c>
      <c r="C23" s="8">
        <v>2012</v>
      </c>
      <c r="D23" s="8">
        <v>5</v>
      </c>
      <c r="E23" s="9" t="s">
        <v>88</v>
      </c>
      <c r="F23" s="9" t="s">
        <v>56</v>
      </c>
      <c r="G23" s="8" t="s">
        <v>53</v>
      </c>
      <c r="H23" s="8">
        <v>3</v>
      </c>
      <c r="I23" s="10">
        <v>1251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89</v>
      </c>
    </row>
    <row r="24" spans="1:17" ht="22.5" x14ac:dyDescent="0.2">
      <c r="B24" s="23">
        <f t="shared" si="0"/>
        <v>15</v>
      </c>
      <c r="C24" s="8">
        <v>2012</v>
      </c>
      <c r="D24" s="8">
        <v>6</v>
      </c>
      <c r="E24" s="9" t="s">
        <v>34</v>
      </c>
      <c r="F24" s="9" t="s">
        <v>73</v>
      </c>
      <c r="G24" s="8" t="s">
        <v>30</v>
      </c>
      <c r="H24" s="8">
        <v>1074</v>
      </c>
      <c r="I24" s="10">
        <v>28132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1:17" x14ac:dyDescent="0.2">
      <c r="B25" s="23">
        <f t="shared" si="0"/>
        <v>16</v>
      </c>
      <c r="C25" s="8">
        <v>2012</v>
      </c>
      <c r="D25" s="8">
        <v>8</v>
      </c>
      <c r="E25" s="9" t="s">
        <v>90</v>
      </c>
      <c r="F25" s="9" t="s">
        <v>56</v>
      </c>
      <c r="G25" s="8" t="s">
        <v>53</v>
      </c>
      <c r="H25" s="8">
        <v>0</v>
      </c>
      <c r="I25" s="10">
        <v>1675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89</v>
      </c>
    </row>
    <row r="26" spans="1:17" ht="22.5" x14ac:dyDescent="0.2">
      <c r="B26" s="23">
        <f t="shared" si="0"/>
        <v>17</v>
      </c>
      <c r="C26" s="8">
        <v>2012</v>
      </c>
      <c r="D26" s="8">
        <v>10</v>
      </c>
      <c r="E26" s="9" t="s">
        <v>91</v>
      </c>
      <c r="F26" s="9" t="s">
        <v>92</v>
      </c>
      <c r="G26" s="8" t="s">
        <v>53</v>
      </c>
      <c r="H26" s="8">
        <v>1</v>
      </c>
      <c r="I26" s="10">
        <v>622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41</v>
      </c>
    </row>
    <row r="27" spans="1:17" ht="22.5" x14ac:dyDescent="0.2">
      <c r="B27" s="23">
        <f t="shared" si="0"/>
        <v>18</v>
      </c>
      <c r="C27" s="8">
        <v>2012</v>
      </c>
      <c r="D27" s="8">
        <v>11</v>
      </c>
      <c r="E27" s="9" t="s">
        <v>93</v>
      </c>
      <c r="F27" s="9" t="s">
        <v>73</v>
      </c>
      <c r="G27" s="8" t="s">
        <v>30</v>
      </c>
      <c r="H27" s="8">
        <v>1074</v>
      </c>
      <c r="I27" s="10">
        <v>12403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41</v>
      </c>
    </row>
    <row r="28" spans="1:17" ht="12" x14ac:dyDescent="0.2">
      <c r="A28" s="17"/>
      <c r="B28" s="3"/>
      <c r="C28" s="3"/>
      <c r="D28" s="11"/>
      <c r="E28" s="11"/>
      <c r="F28" s="11"/>
      <c r="G28" s="11"/>
      <c r="H28" s="11"/>
      <c r="I28" s="12"/>
      <c r="J28" s="13" t="e">
        <f>SUM($J$10:$J$27)</f>
        <v>#NAME?</v>
      </c>
      <c r="K28" s="13" t="e">
        <f>SUM($K$10:$K$27)</f>
        <v>#NAME?</v>
      </c>
      <c r="L28" s="13" t="e">
        <f>SUM($L$10:$L$27)</f>
        <v>#NAME?</v>
      </c>
      <c r="M28" s="13" t="e">
        <f>SUM($M$10:$M$27)</f>
        <v>#NAME?</v>
      </c>
      <c r="N28" s="13" t="e">
        <f>SUM($N$10:$N$27)</f>
        <v>#NAME?</v>
      </c>
      <c r="O28" s="13"/>
      <c r="P28" s="13"/>
      <c r="Q28" s="13"/>
    </row>
    <row r="30" spans="1:17" x14ac:dyDescent="0.2">
      <c r="B30" s="1" t="s">
        <v>19</v>
      </c>
    </row>
    <row r="33" spans="2:3" ht="12.75" x14ac:dyDescent="0.2">
      <c r="B33" s="18"/>
      <c r="C33" s="18"/>
    </row>
    <row r="34" spans="2:3" ht="12.75" x14ac:dyDescent="0.2">
      <c r="B34" s="18" t="s">
        <v>94</v>
      </c>
      <c r="C34" s="18"/>
    </row>
    <row r="35" spans="2:3" ht="12.75" x14ac:dyDescent="0.2">
      <c r="B35" s="4"/>
      <c r="C35" s="4"/>
    </row>
    <row r="36" spans="2:3" x14ac:dyDescent="0.2">
      <c r="B36" s="1" t="s">
        <v>21</v>
      </c>
    </row>
    <row r="38" spans="2:3" x14ac:dyDescent="0.2">
      <c r="C3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7">
    <cfRule type="expression" dxfId="1" priority="5" stopIfTrue="1">
      <formula>#REF!='TRUE'</formula>
    </cfRule>
  </conditionalFormatting>
  <conditionalFormatting sqref="B28:C2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2013-02-12T04:57:02Z</dcterms:modified>
</cp:coreProperties>
</file>