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Ремонт!$A$10:$Q$25</definedName>
    <definedName name="detailRange3">Содержание!$A$10:$Q$30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5" i="3" l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0" i="3" s="1"/>
  <c r="M10" i="3"/>
  <c r="M30" i="3" s="1"/>
  <c r="L10" i="3"/>
  <c r="L30" i="3" s="1"/>
  <c r="K10" i="3"/>
  <c r="K30" i="3" s="1"/>
  <c r="J10" i="3"/>
  <c r="J30" i="3" s="1"/>
  <c r="B10" i="3"/>
  <c r="B11" i="3" s="1"/>
  <c r="B12" i="3" s="1"/>
  <c r="B13" i="3" s="1"/>
  <c r="B14" i="3" s="1"/>
  <c r="I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5" i="2" s="1"/>
  <c r="M10" i="2"/>
  <c r="M25" i="2" s="1"/>
  <c r="L10" i="2"/>
  <c r="L25" i="2" s="1"/>
  <c r="K10" i="2"/>
  <c r="K25" i="2" s="1"/>
  <c r="J10" i="2"/>
  <c r="J25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5" i="4"/>
  <c r="B5" i="3"/>
  <c r="B5" i="2"/>
  <c r="S3" i="3"/>
  <c r="S2" i="3"/>
  <c r="S3" i="2"/>
  <c r="S2" i="2"/>
  <c r="B6" i="3"/>
  <c r="B4" i="3"/>
  <c r="B28" i="2"/>
  <c r="B6" i="2"/>
  <c r="B4" i="2"/>
</calcChain>
</file>

<file path=xl/sharedStrings.xml><?xml version="1.0" encoding="utf-8"?>
<sst xmlns="http://schemas.openxmlformats.org/spreadsheetml/2006/main" count="188" uniqueCount="88">
  <si>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</si>
  <si>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</si>
  <si>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</si>
  <si>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</si>
  <si>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</si>
  <si>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</si>
  <si>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</si>
  <si>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</si>
  <si>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</si>
  <si>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</si>
  <si>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</si>
  <si>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</si>
  <si>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</si>
  <si>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</si>
  <si>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</si>
  <si>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</si>
  <si>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</si>
  <si>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</si>
  <si>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</si>
  <si>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</si>
  <si>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</si>
  <si>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</si>
  <si>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</si>
  <si>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</si>
  <si>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9 по ул. КАЛУЖСКИЙ ПРОЕЗД</t>
  </si>
  <si>
    <t>за период c 01.01.2010 по 31.12.2012</t>
  </si>
  <si>
    <t/>
  </si>
  <si>
    <t>Управляющая компания ООО "УК "Западное" с 01.01.2010</t>
  </si>
  <si>
    <t>3 под.</t>
  </si>
  <si>
    <t>Смена отдельных участков трубопроводов D 20 (отопление)</t>
  </si>
  <si>
    <t>м.</t>
  </si>
  <si>
    <t>Выполнено. Аварийная ситуация</t>
  </si>
  <si>
    <t>подвал, кв.33</t>
  </si>
  <si>
    <t>Смена трубопроводов отопления из стальных на металл-полимерные при стояковой системе диаметром до 25</t>
  </si>
  <si>
    <t>п.м.</t>
  </si>
  <si>
    <t>кв.11</t>
  </si>
  <si>
    <t>Ремонт штукатурки потолков /ремонт низа балконной плиты, нижней части</t>
  </si>
  <si>
    <t>кв.м</t>
  </si>
  <si>
    <t>Обращ в ЖКХ №8350 от 23,11,09, Обращение в ЖКХ № 9230 от 17.12.09. Выполнено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</si>
  <si>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</si>
  <si>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</si>
  <si>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</si>
  <si>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</si>
  <si>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подвал</t>
  </si>
  <si>
    <t>Смена труб канализации Ф до 100мм</t>
  </si>
  <si>
    <t>Протокол приоритетности</t>
  </si>
  <si>
    <t>Применительно ремонт вентканалов с ремонтом штукатурки и прочисткой</t>
  </si>
  <si>
    <t>Прочистка вентканалов</t>
  </si>
  <si>
    <t>м3</t>
  </si>
  <si>
    <t>Выполнено подрядной орг-ей ИП Ягудин А.М. "Умелые руки"</t>
  </si>
  <si>
    <t>Применительно устройство примыканий к вентканалам</t>
  </si>
  <si>
    <t>Смена покрытий парапетов листовой кровельной сталью (оцинкованной)</t>
  </si>
  <si>
    <t>кв.3-4</t>
  </si>
  <si>
    <t>кв.13-14</t>
  </si>
  <si>
    <t>подвал, ввод ЦО применительно смена трубы ф76мм</t>
  </si>
  <si>
    <t>Смена отдельных участков трубопроводов D 80 (отопление)</t>
  </si>
  <si>
    <t>Перегруппировка радиатора</t>
  </si>
  <si>
    <t>шт.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</si>
  <si>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</si>
  <si>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</si>
  <si>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</si>
  <si>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кв.3, проверка</t>
  </si>
  <si>
    <t>Выполнено подрядной организацией ТГО РООООО ВДПО. Акт № 106/05,10</t>
  </si>
  <si>
    <t>ЦО</t>
  </si>
  <si>
    <t>Гидравлические испытания трубопровода Ф до 100мм</t>
  </si>
  <si>
    <t>ввод ЦО</t>
  </si>
  <si>
    <t>кв.15</t>
  </si>
  <si>
    <t>Очистка канализационной сети (внутренней)</t>
  </si>
  <si>
    <t>кв. 10 Применительно смена крана</t>
  </si>
  <si>
    <t>Установка вентиля D до 32 мм</t>
  </si>
  <si>
    <t>кв.27 Применительно смена крана</t>
  </si>
  <si>
    <t>Ремонт задвижки D до 100 мм без снятия с места</t>
  </si>
  <si>
    <t>Навеска водосточных труб</t>
  </si>
  <si>
    <t>Ремонт дверного блока</t>
  </si>
  <si>
    <t>Применительно ремонт приямков</t>
  </si>
  <si>
    <t>Ремонт  кирпичной кладки</t>
  </si>
  <si>
    <t>куб.м.</t>
  </si>
  <si>
    <t>Применительно внутр.сист.ЦО</t>
  </si>
  <si>
    <t>Применительно подвал</t>
  </si>
  <si>
    <t>Дезинсекция помещений</t>
  </si>
  <si>
    <t>Выполнено подрядной орг-ей ИП.Шубин А.С.</t>
  </si>
  <si>
    <t>Валка деревьев в городских условиях: липы, сосны, кедра, тополя - диаметром более 300 мм</t>
  </si>
  <si>
    <t>Выполнено подрядной орг-ей ИП Карасев А.В.</t>
  </si>
  <si>
    <t>кровля, применительно смена поликарбоната в проемах</t>
  </si>
  <si>
    <t>Смена разбитых стекол</t>
  </si>
  <si>
    <t>кв.19, кровля</t>
  </si>
  <si>
    <t>Устранение течи кровли (шиферная)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</si>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</sst>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5"/>
  <sheetViews>
    <sheetView workbookViewId="0">
      <selection activeCell="B31" sqref="B3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 по ул. КАЛУЖСКИЙ ПРОЕЗД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2</v>
      </c>
      <c r="E10" s="9" t="s">
        <v>28</v>
      </c>
      <c r="F10" s="9" t="s">
        <v>29</v>
      </c>
      <c r="G10" s="8" t="s">
        <v>30</v>
      </c>
      <c r="H10" s="8">
        <v>24</v>
      </c>
      <c r="I10" s="10">
        <v>7328.23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45" x14ac:dyDescent="0.2">
      <c r="A11" s="1"/>
      <c r="B11" s="23">
        <f>B10+1</f>
        <v>2</v>
      </c>
      <c r="C11" s="8">
        <v>2010</v>
      </c>
      <c r="D11" s="8">
        <v>2</v>
      </c>
      <c r="E11" s="9" t="s">
        <v>32</v>
      </c>
      <c r="F11" s="9" t="s">
        <v>33</v>
      </c>
      <c r="G11" s="8" t="s">
        <v>34</v>
      </c>
      <c r="H11" s="8">
        <v>5.5</v>
      </c>
      <c r="I11" s="10">
        <v>1238.95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2010</v>
      </c>
      <c r="D12" s="8">
        <v>11</v>
      </c>
      <c r="E12" s="9" t="s">
        <v>35</v>
      </c>
      <c r="F12" s="9" t="s">
        <v>36</v>
      </c>
      <c r="G12" s="8" t="s">
        <v>37</v>
      </c>
      <c r="H12" s="8">
        <v>3.8</v>
      </c>
      <c r="I12" s="10">
        <v>2746.19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38</v>
      </c>
    </row>
    <row r="13" spans="1:26" ht="22.5" x14ac:dyDescent="0.2">
      <c r="B13" s="23">
        <f>B12+1</f>
        <v>4</v>
      </c>
      <c r="C13" s="8">
        <v>2010</v>
      </c>
      <c r="D13" s="8">
        <v>12</v>
      </c>
      <c r="E13" s="9" t="s">
        <v>39</v>
      </c>
      <c r="F13" s="9" t="s">
        <v>40</v>
      </c>
      <c r="G13" s="8" t="s">
        <v>37</v>
      </c>
      <c r="H13" s="8">
        <v>0</v>
      </c>
      <c r="I13" s="10">
        <v>3509.82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41</v>
      </c>
    </row>
    <row r="14" spans="1:26" ht="33.75" x14ac:dyDescent="0.2">
      <c r="B14" s="23">
        <f>B13+1</f>
        <v>5</v>
      </c>
      <c r="C14" s="8">
        <v>2010</v>
      </c>
      <c r="D14" s="8">
        <v>12</v>
      </c>
      <c r="E14" s="9" t="s">
        <v>39</v>
      </c>
      <c r="F14" s="9" t="s">
        <v>42</v>
      </c>
      <c r="G14" s="8" t="s">
        <v>37</v>
      </c>
      <c r="H14" s="8">
        <v>0</v>
      </c>
      <c r="I14" s="10">
        <v>3071.08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22.5" x14ac:dyDescent="0.2">
      <c r="B15" s="23">
        <f>B14+1</f>
        <v>6</v>
      </c>
      <c r="C15" s="8">
        <v>2011</v>
      </c>
      <c r="D15" s="8">
        <v>4</v>
      </c>
      <c r="E15" s="9" t="s">
        <v>43</v>
      </c>
      <c r="F15" s="9" t="s">
        <v>44</v>
      </c>
      <c r="G15" s="8" t="s">
        <v>34</v>
      </c>
      <c r="H15" s="8">
        <v>7.5</v>
      </c>
      <c r="I15" s="10">
        <v>3396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45" x14ac:dyDescent="0.2">
      <c r="B16" s="23">
        <f>B15+1</f>
        <v>7</v>
      </c>
      <c r="C16" s="8">
        <v>2011</v>
      </c>
      <c r="D16" s="8">
        <v>11</v>
      </c>
      <c r="E16" s="9" t="s">
        <v>46</v>
      </c>
      <c r="F16" s="9" t="s">
        <v>47</v>
      </c>
      <c r="G16" s="8" t="s">
        <v>48</v>
      </c>
      <c r="H16" s="8">
        <v>18</v>
      </c>
      <c r="I16" s="10">
        <v>270862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49</v>
      </c>
    </row>
    <row r="17" spans="1:17" ht="33.75" x14ac:dyDescent="0.2">
      <c r="B17" s="23">
        <f>B16+1</f>
        <v>8</v>
      </c>
      <c r="C17" s="8">
        <v>2011</v>
      </c>
      <c r="D17" s="8">
        <v>11</v>
      </c>
      <c r="E17" s="9" t="s">
        <v>50</v>
      </c>
      <c r="F17" s="9" t="s">
        <v>51</v>
      </c>
      <c r="G17" s="8" t="s">
        <v>34</v>
      </c>
      <c r="H17" s="8">
        <v>20</v>
      </c>
      <c r="I17" s="10">
        <v>60240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49</v>
      </c>
    </row>
    <row r="18" spans="1:17" ht="22.5" x14ac:dyDescent="0.2">
      <c r="B18" s="23">
        <f>B17+1</f>
        <v>9</v>
      </c>
      <c r="C18" s="8">
        <v>2011</v>
      </c>
      <c r="D18" s="8">
        <v>12</v>
      </c>
      <c r="E18" s="9" t="s">
        <v>39</v>
      </c>
      <c r="F18" s="9" t="s">
        <v>40</v>
      </c>
      <c r="G18" s="8" t="s">
        <v>37</v>
      </c>
      <c r="H18" s="8">
        <v>0</v>
      </c>
      <c r="I18" s="10">
        <v>3948.54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41</v>
      </c>
    </row>
    <row r="19" spans="1:17" ht="33.75" x14ac:dyDescent="0.2">
      <c r="B19" s="23">
        <f>B18+1</f>
        <v>10</v>
      </c>
      <c r="C19" s="8">
        <v>2011</v>
      </c>
      <c r="D19" s="8">
        <v>12</v>
      </c>
      <c r="E19" s="9" t="s">
        <v>39</v>
      </c>
      <c r="F19" s="9" t="s">
        <v>42</v>
      </c>
      <c r="G19" s="8" t="s">
        <v>37</v>
      </c>
      <c r="H19" s="8">
        <v>0</v>
      </c>
      <c r="I19" s="10">
        <v>3729.18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41</v>
      </c>
    </row>
    <row r="20" spans="1:17" ht="22.5" x14ac:dyDescent="0.2">
      <c r="B20" s="23">
        <f>B19+1</f>
        <v>11</v>
      </c>
      <c r="C20" s="8">
        <v>2012</v>
      </c>
      <c r="D20" s="8">
        <v>7</v>
      </c>
      <c r="E20" s="9" t="s">
        <v>52</v>
      </c>
      <c r="F20" s="9" t="s">
        <v>29</v>
      </c>
      <c r="G20" s="8" t="s">
        <v>30</v>
      </c>
      <c r="H20" s="8">
        <v>4</v>
      </c>
      <c r="I20" s="10">
        <v>4210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41</v>
      </c>
    </row>
    <row r="21" spans="1:17" ht="22.5" x14ac:dyDescent="0.2">
      <c r="B21" s="23">
        <f>B20+1</f>
        <v>12</v>
      </c>
      <c r="C21" s="8">
        <v>2012</v>
      </c>
      <c r="D21" s="8">
        <v>7</v>
      </c>
      <c r="E21" s="9" t="s">
        <v>53</v>
      </c>
      <c r="F21" s="9" t="s">
        <v>29</v>
      </c>
      <c r="G21" s="8" t="s">
        <v>30</v>
      </c>
      <c r="H21" s="8">
        <v>8</v>
      </c>
      <c r="I21" s="10">
        <v>8273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41</v>
      </c>
    </row>
    <row r="22" spans="1:17" ht="33.75" x14ac:dyDescent="0.2">
      <c r="B22" s="23">
        <f>B21+1</f>
        <v>13</v>
      </c>
      <c r="C22" s="8">
        <v>2012</v>
      </c>
      <c r="D22" s="8">
        <v>7</v>
      </c>
      <c r="E22" s="9" t="s">
        <v>54</v>
      </c>
      <c r="F22" s="9" t="s">
        <v>55</v>
      </c>
      <c r="G22" s="8" t="s">
        <v>30</v>
      </c>
      <c r="H22" s="8">
        <v>4</v>
      </c>
      <c r="I22" s="10">
        <v>4210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41</v>
      </c>
    </row>
    <row r="23" spans="1:17" ht="22.5" x14ac:dyDescent="0.2">
      <c r="B23" s="23">
        <f>B22+1</f>
        <v>14</v>
      </c>
      <c r="C23" s="8">
        <v>2012</v>
      </c>
      <c r="D23" s="8">
        <v>12</v>
      </c>
      <c r="E23" s="9" t="s">
        <v>39</v>
      </c>
      <c r="F23" s="9" t="s">
        <v>40</v>
      </c>
      <c r="G23" s="8" t="s">
        <v>37</v>
      </c>
      <c r="H23" s="8">
        <v>0</v>
      </c>
      <c r="I23" s="10">
        <v>3948.54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41</v>
      </c>
    </row>
    <row r="24" spans="1:17" ht="33.75" x14ac:dyDescent="0.2">
      <c r="B24" s="23">
        <f>B23+1</f>
        <v>15</v>
      </c>
      <c r="C24" s="8">
        <v>2012</v>
      </c>
      <c r="D24" s="8">
        <v>12</v>
      </c>
      <c r="E24" s="9" t="s">
        <v>39</v>
      </c>
      <c r="F24" s="9" t="s">
        <v>42</v>
      </c>
      <c r="G24" s="8" t="s">
        <v>37</v>
      </c>
      <c r="H24" s="8">
        <v>0</v>
      </c>
      <c r="I24" s="10">
        <v>3729.18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41</v>
      </c>
    </row>
    <row r="25" spans="1:17" ht="12" x14ac:dyDescent="0.2">
      <c r="A25" s="17"/>
      <c r="B25" s="3"/>
      <c r="C25" s="3"/>
      <c r="D25" s="11"/>
      <c r="E25" s="11"/>
      <c r="F25" s="11"/>
      <c r="G25" s="11"/>
      <c r="H25" s="11"/>
      <c r="I25" s="12">
        <f>SUM($I$10:$I$24)</f>
        <v>384440.70999999996</v>
      </c>
      <c r="J25" s="13" t="e">
        <f>SUM($J$10:$J$24)</f>
        <v>#NAME?</v>
      </c>
      <c r="K25" s="13" t="e">
        <f>SUM($K$10:$K$24)</f>
        <v>#NAME?</v>
      </c>
      <c r="L25" s="13" t="e">
        <f>SUM($L$10:$L$24)</f>
        <v>#NAME?</v>
      </c>
      <c r="M25" s="13" t="e">
        <f>SUM($M$10:$M$24)</f>
        <v>#NAME?</v>
      </c>
      <c r="N25" s="13" t="e">
        <f>SUM($N$10:$N$24)</f>
        <v>#NAME?</v>
      </c>
      <c r="O25" s="13"/>
      <c r="P25" s="13"/>
      <c r="Q25" s="13"/>
    </row>
    <row r="28" spans="1:17" x14ac:dyDescent="0.2">
      <c r="B28" s="1" t="str">
        <f>XLRPARAMS_comment</f>
        <v/>
      </c>
    </row>
    <row r="30" spans="1:17" ht="12.75" x14ac:dyDescent="0.2">
      <c r="B30" s="18"/>
      <c r="C30" s="18"/>
    </row>
    <row r="31" spans="1:17" ht="12.75" x14ac:dyDescent="0.2">
      <c r="B31" s="18" t="s">
        <v>87</v>
      </c>
      <c r="C31" s="18"/>
    </row>
    <row r="32" spans="1:17" ht="12.75" x14ac:dyDescent="0.2">
      <c r="B32" s="4"/>
      <c r="C32" s="4"/>
    </row>
    <row r="33" spans="2:3" x14ac:dyDescent="0.2">
      <c r="B33" s="1" t="s">
        <v>21</v>
      </c>
    </row>
    <row r="35" spans="2:3" x14ac:dyDescent="0.2">
      <c r="C35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24">
    <cfRule type="expression" dxfId="5" priority="5" stopIfTrue="1">
      <formula>#REF!='TRUE'</formula>
    </cfRule>
  </conditionalFormatting>
  <conditionalFormatting sqref="B25:C25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0"/>
  <sheetViews>
    <sheetView tabSelected="1" workbookViewId="0">
      <selection activeCell="U27" sqref="U2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 по ул. КАЛУЖСКИЙ ПРОЕЗД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3</v>
      </c>
      <c r="E10" s="9"/>
      <c r="F10" s="9" t="s">
        <v>56</v>
      </c>
      <c r="G10" s="8" t="s">
        <v>57</v>
      </c>
      <c r="H10" s="8">
        <v>1</v>
      </c>
      <c r="I10" s="10">
        <v>979.55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5</v>
      </c>
      <c r="E11" s="9" t="s">
        <v>58</v>
      </c>
      <c r="F11" s="9" t="s">
        <v>59</v>
      </c>
      <c r="G11" s="8" t="s">
        <v>37</v>
      </c>
      <c r="H11" s="8">
        <v>819</v>
      </c>
      <c r="I11" s="10">
        <v>72.48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60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5</v>
      </c>
      <c r="E12" s="9" t="s">
        <v>61</v>
      </c>
      <c r="F12" s="9" t="s">
        <v>47</v>
      </c>
      <c r="G12" s="8" t="s">
        <v>57</v>
      </c>
      <c r="H12" s="8">
        <v>3</v>
      </c>
      <c r="I12" s="10">
        <v>400.33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62</v>
      </c>
    </row>
    <row r="13" spans="1:26" ht="22.5" x14ac:dyDescent="0.2">
      <c r="B13" s="23">
        <f>B12+1</f>
        <v>4</v>
      </c>
      <c r="C13" s="8">
        <v>2010</v>
      </c>
      <c r="D13" s="8">
        <v>9</v>
      </c>
      <c r="E13" s="9" t="s">
        <v>63</v>
      </c>
      <c r="F13" s="9" t="s">
        <v>64</v>
      </c>
      <c r="G13" s="8" t="s">
        <v>34</v>
      </c>
      <c r="H13" s="8">
        <v>1114</v>
      </c>
      <c r="I13" s="10">
        <v>18481.02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41</v>
      </c>
    </row>
    <row r="14" spans="1:26" ht="22.5" x14ac:dyDescent="0.2">
      <c r="B14" s="23">
        <f>B13+1</f>
        <v>5</v>
      </c>
      <c r="C14" s="8">
        <v>2010</v>
      </c>
      <c r="D14" s="8">
        <v>9</v>
      </c>
      <c r="E14" s="9" t="s">
        <v>65</v>
      </c>
      <c r="F14" s="9" t="s">
        <v>64</v>
      </c>
      <c r="G14" s="8" t="s">
        <v>34</v>
      </c>
      <c r="H14" s="8">
        <v>68</v>
      </c>
      <c r="I14" s="10">
        <v>4285.8599999999997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22.5" x14ac:dyDescent="0.2">
      <c r="B15" s="23">
        <f t="shared" ref="B15:B29" si="0">B14+1</f>
        <v>6</v>
      </c>
      <c r="C15" s="8">
        <v>2011</v>
      </c>
      <c r="D15" s="8">
        <v>1</v>
      </c>
      <c r="E15" s="9" t="s">
        <v>66</v>
      </c>
      <c r="F15" s="9" t="s">
        <v>67</v>
      </c>
      <c r="G15" s="8" t="s">
        <v>34</v>
      </c>
      <c r="H15" s="8">
        <v>12</v>
      </c>
      <c r="I15" s="10">
        <v>694.69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41</v>
      </c>
    </row>
    <row r="16" spans="1:26" ht="22.5" x14ac:dyDescent="0.2">
      <c r="B16" s="23">
        <f t="shared" si="0"/>
        <v>7</v>
      </c>
      <c r="C16" s="8">
        <v>2011</v>
      </c>
      <c r="D16" s="8">
        <v>2</v>
      </c>
      <c r="E16" s="9" t="s">
        <v>68</v>
      </c>
      <c r="F16" s="9" t="s">
        <v>69</v>
      </c>
      <c r="G16" s="8" t="s">
        <v>57</v>
      </c>
      <c r="H16" s="8">
        <v>1</v>
      </c>
      <c r="I16" s="10">
        <v>545.22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41</v>
      </c>
    </row>
    <row r="17" spans="1:17" ht="22.5" x14ac:dyDescent="0.2">
      <c r="B17" s="23">
        <f t="shared" si="0"/>
        <v>8</v>
      </c>
      <c r="C17" s="8">
        <v>2011</v>
      </c>
      <c r="D17" s="8">
        <v>3</v>
      </c>
      <c r="E17" s="9" t="s">
        <v>70</v>
      </c>
      <c r="F17" s="9" t="s">
        <v>69</v>
      </c>
      <c r="G17" s="8" t="s">
        <v>57</v>
      </c>
      <c r="H17" s="8">
        <v>1</v>
      </c>
      <c r="I17" s="10">
        <v>280.31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41</v>
      </c>
    </row>
    <row r="18" spans="1:17" ht="22.5" x14ac:dyDescent="0.2">
      <c r="B18" s="23">
        <f t="shared" si="0"/>
        <v>9</v>
      </c>
      <c r="C18" s="8">
        <v>2011</v>
      </c>
      <c r="D18" s="8">
        <v>3</v>
      </c>
      <c r="E18" s="9" t="s">
        <v>43</v>
      </c>
      <c r="F18" s="9" t="s">
        <v>71</v>
      </c>
      <c r="G18" s="8" t="s">
        <v>57</v>
      </c>
      <c r="H18" s="8">
        <v>2</v>
      </c>
      <c r="I18" s="10">
        <v>1511.13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41</v>
      </c>
    </row>
    <row r="19" spans="1:17" ht="22.5" x14ac:dyDescent="0.2">
      <c r="B19" s="23">
        <f t="shared" si="0"/>
        <v>10</v>
      </c>
      <c r="C19" s="8">
        <v>2011</v>
      </c>
      <c r="D19" s="8">
        <v>5</v>
      </c>
      <c r="E19" s="9" t="s">
        <v>74</v>
      </c>
      <c r="F19" s="9" t="s">
        <v>75</v>
      </c>
      <c r="G19" s="8" t="s">
        <v>76</v>
      </c>
      <c r="H19" s="8">
        <v>0.3</v>
      </c>
      <c r="I19" s="10">
        <v>2779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41</v>
      </c>
    </row>
    <row r="20" spans="1:17" x14ac:dyDescent="0.2">
      <c r="B20" s="23">
        <f t="shared" si="0"/>
        <v>11</v>
      </c>
      <c r="C20" s="8">
        <v>2011</v>
      </c>
      <c r="D20" s="8">
        <v>5</v>
      </c>
      <c r="E20" s="9"/>
      <c r="F20" s="9" t="s">
        <v>73</v>
      </c>
      <c r="G20" s="8" t="s">
        <v>57</v>
      </c>
      <c r="H20" s="8">
        <v>2</v>
      </c>
      <c r="I20" s="10">
        <v>872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41</v>
      </c>
    </row>
    <row r="21" spans="1:17" x14ac:dyDescent="0.2">
      <c r="B21" s="23">
        <f t="shared" si="0"/>
        <v>12</v>
      </c>
      <c r="C21" s="8">
        <v>2011</v>
      </c>
      <c r="D21" s="8">
        <v>5</v>
      </c>
      <c r="E21" s="9"/>
      <c r="F21" s="9" t="s">
        <v>72</v>
      </c>
      <c r="G21" s="8" t="s">
        <v>34</v>
      </c>
      <c r="H21" s="8">
        <v>1.5</v>
      </c>
      <c r="I21" s="10">
        <v>173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41</v>
      </c>
    </row>
    <row r="22" spans="1:17" ht="22.5" x14ac:dyDescent="0.2">
      <c r="B22" s="23">
        <f t="shared" si="0"/>
        <v>13</v>
      </c>
      <c r="C22" s="8">
        <v>2011</v>
      </c>
      <c r="D22" s="8">
        <v>6</v>
      </c>
      <c r="E22" s="9" t="s">
        <v>77</v>
      </c>
      <c r="F22" s="9" t="s">
        <v>64</v>
      </c>
      <c r="G22" s="8" t="s">
        <v>34</v>
      </c>
      <c r="H22" s="8">
        <v>1174</v>
      </c>
      <c r="I22" s="10">
        <v>20647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41</v>
      </c>
    </row>
    <row r="23" spans="1:17" x14ac:dyDescent="0.2">
      <c r="B23" s="23">
        <f t="shared" si="0"/>
        <v>14</v>
      </c>
      <c r="C23" s="8">
        <v>2011</v>
      </c>
      <c r="D23" s="8">
        <v>8</v>
      </c>
      <c r="E23" s="9" t="s">
        <v>78</v>
      </c>
      <c r="F23" s="9" t="s">
        <v>79</v>
      </c>
      <c r="G23" s="8" t="s">
        <v>37</v>
      </c>
      <c r="H23" s="8">
        <v>281</v>
      </c>
      <c r="I23" s="10">
        <v>1405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80</v>
      </c>
    </row>
    <row r="24" spans="1:17" ht="33.75" x14ac:dyDescent="0.2">
      <c r="B24" s="23">
        <f t="shared" si="0"/>
        <v>15</v>
      </c>
      <c r="C24" s="8">
        <v>2011</v>
      </c>
      <c r="D24" s="8">
        <v>8</v>
      </c>
      <c r="E24" s="9"/>
      <c r="F24" s="9" t="s">
        <v>81</v>
      </c>
      <c r="G24" s="8" t="s">
        <v>48</v>
      </c>
      <c r="H24" s="8">
        <v>16.46</v>
      </c>
      <c r="I24" s="10">
        <v>57783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82</v>
      </c>
    </row>
    <row r="25" spans="1:17" ht="22.5" x14ac:dyDescent="0.2">
      <c r="B25" s="23">
        <f t="shared" si="0"/>
        <v>16</v>
      </c>
      <c r="C25" s="8">
        <v>2011</v>
      </c>
      <c r="D25" s="8">
        <v>11</v>
      </c>
      <c r="E25" s="9" t="s">
        <v>43</v>
      </c>
      <c r="F25" s="9" t="s">
        <v>29</v>
      </c>
      <c r="G25" s="8" t="s">
        <v>30</v>
      </c>
      <c r="H25" s="8">
        <v>2</v>
      </c>
      <c r="I25" s="10">
        <v>1896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41</v>
      </c>
    </row>
    <row r="26" spans="1:17" ht="22.5" x14ac:dyDescent="0.2">
      <c r="B26" s="23">
        <f t="shared" si="0"/>
        <v>17</v>
      </c>
      <c r="C26" s="8">
        <v>2011</v>
      </c>
      <c r="D26" s="8">
        <v>11</v>
      </c>
      <c r="E26" s="9"/>
      <c r="F26" s="9" t="s">
        <v>29</v>
      </c>
      <c r="G26" s="8" t="s">
        <v>30</v>
      </c>
      <c r="H26" s="8">
        <v>2</v>
      </c>
      <c r="I26" s="10">
        <v>1896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41</v>
      </c>
    </row>
    <row r="27" spans="1:17" ht="33.75" x14ac:dyDescent="0.2">
      <c r="B27" s="23">
        <f t="shared" si="0"/>
        <v>18</v>
      </c>
      <c r="C27" s="8">
        <v>2012</v>
      </c>
      <c r="D27" s="8">
        <v>2</v>
      </c>
      <c r="E27" s="9" t="s">
        <v>83</v>
      </c>
      <c r="F27" s="9" t="s">
        <v>84</v>
      </c>
      <c r="G27" s="8" t="s">
        <v>37</v>
      </c>
      <c r="H27" s="8">
        <v>0.9</v>
      </c>
      <c r="I27" s="10">
        <v>408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41</v>
      </c>
    </row>
    <row r="28" spans="1:17" ht="22.5" x14ac:dyDescent="0.2">
      <c r="B28" s="23">
        <f t="shared" si="0"/>
        <v>19</v>
      </c>
      <c r="C28" s="8">
        <v>2012</v>
      </c>
      <c r="D28" s="8">
        <v>4</v>
      </c>
      <c r="E28" s="9" t="s">
        <v>85</v>
      </c>
      <c r="F28" s="9" t="s">
        <v>86</v>
      </c>
      <c r="G28" s="8" t="s">
        <v>37</v>
      </c>
      <c r="H28" s="8">
        <v>7.5</v>
      </c>
      <c r="I28" s="10">
        <v>1759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41</v>
      </c>
    </row>
    <row r="29" spans="1:17" ht="22.5" x14ac:dyDescent="0.2">
      <c r="B29" s="23">
        <f t="shared" si="0"/>
        <v>20</v>
      </c>
      <c r="C29" s="8">
        <v>2012</v>
      </c>
      <c r="D29" s="8">
        <v>7</v>
      </c>
      <c r="E29" s="9" t="s">
        <v>43</v>
      </c>
      <c r="F29" s="9" t="s">
        <v>64</v>
      </c>
      <c r="G29" s="8" t="s">
        <v>34</v>
      </c>
      <c r="H29" s="8">
        <v>1114</v>
      </c>
      <c r="I29" s="10">
        <v>30344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41</v>
      </c>
    </row>
    <row r="30" spans="1:17" ht="12" x14ac:dyDescent="0.2">
      <c r="A30" s="17"/>
      <c r="B30" s="3"/>
      <c r="C30" s="3"/>
      <c r="D30" s="11"/>
      <c r="E30" s="11"/>
      <c r="F30" s="11"/>
      <c r="G30" s="11"/>
      <c r="H30" s="11"/>
      <c r="I30" s="12"/>
      <c r="J30" s="13" t="e">
        <f>SUM($J$10:$J$29)</f>
        <v>#NAME?</v>
      </c>
      <c r="K30" s="13" t="e">
        <f>SUM($K$10:$K$29)</f>
        <v>#NAME?</v>
      </c>
      <c r="L30" s="13" t="e">
        <f>SUM($L$10:$L$29)</f>
        <v>#NAME?</v>
      </c>
      <c r="M30" s="13" t="e">
        <f>SUM($M$10:$M$29)</f>
        <v>#NAME?</v>
      </c>
      <c r="N30" s="13" t="e">
        <f>SUM($N$10:$N$29)</f>
        <v>#NAME?</v>
      </c>
      <c r="O30" s="13"/>
      <c r="P30" s="13"/>
      <c r="Q30" s="13"/>
    </row>
    <row r="32" spans="1:17" x14ac:dyDescent="0.2">
      <c r="B32" s="1" t="s">
        <v>19</v>
      </c>
    </row>
    <row r="35" spans="2:3" ht="12.75" x14ac:dyDescent="0.2">
      <c r="B35" s="18"/>
      <c r="C35" s="18"/>
    </row>
    <row r="36" spans="2:3" ht="12.75" x14ac:dyDescent="0.2">
      <c r="B36" s="18" t="s">
        <v>87</v>
      </c>
      <c r="C36" s="18"/>
    </row>
    <row r="37" spans="2:3" ht="12.75" x14ac:dyDescent="0.2">
      <c r="B37" s="4"/>
      <c r="C37" s="4"/>
    </row>
    <row r="38" spans="2:3" x14ac:dyDescent="0.2">
      <c r="B38" s="1" t="s">
        <v>21</v>
      </c>
    </row>
    <row r="40" spans="2:3" x14ac:dyDescent="0.2">
      <c r="C4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29">
    <cfRule type="expression" dxfId="2" priority="5" stopIfTrue="1">
      <formula>#REF!='TRUE'</formula>
    </cfRule>
  </conditionalFormatting>
  <conditionalFormatting sqref="B30:C30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2013-02-11T09:21:32Z</dcterms:modified>
</cp:coreProperties>
</file>